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2aa4c387eeb7da6/Desktop/School/EML 4551/"/>
    </mc:Choice>
  </mc:AlternateContent>
  <xr:revisionPtr revIDLastSave="0" documentId="8_{307F43D9-9737-4E9F-AFDF-5CAD3A695299}" xr6:coauthVersionLast="47" xr6:coauthVersionMax="47" xr10:uidLastSave="{00000000-0000-0000-0000-000000000000}"/>
  <bookViews>
    <workbookView xWindow="-120" yWindow="-120" windowWidth="29040" windowHeight="15720" xr2:uid="{9EB5AF13-BB76-4AA6-9F59-44035535A31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  <c r="B3" i="1"/>
  <c r="B4" i="1"/>
  <c r="B5" i="1"/>
  <c r="I12" i="1"/>
</calcChain>
</file>

<file path=xl/sharedStrings.xml><?xml version="1.0" encoding="utf-8"?>
<sst xmlns="http://schemas.openxmlformats.org/spreadsheetml/2006/main" count="139" uniqueCount="73">
  <si>
    <t>Item/Part</t>
  </si>
  <si>
    <t>Line Item</t>
  </si>
  <si>
    <t>Description</t>
  </si>
  <si>
    <t>Vendor</t>
  </si>
  <si>
    <t>Link</t>
  </si>
  <si>
    <t xml:space="preserve">Unit Price </t>
  </si>
  <si>
    <t>Labor Cost</t>
  </si>
  <si>
    <t>Quantity</t>
  </si>
  <si>
    <t>Total Price</t>
  </si>
  <si>
    <t>Lead Time</t>
  </si>
  <si>
    <t>Maturity</t>
  </si>
  <si>
    <t>Stepper motor</t>
  </si>
  <si>
    <t>Nema 17 Stepper Motor</t>
  </si>
  <si>
    <t>McMaster-Carr</t>
  </si>
  <si>
    <t>Stepper Motor</t>
  </si>
  <si>
    <t>1 week</t>
  </si>
  <si>
    <t>Not Yet Ordered</t>
  </si>
  <si>
    <t>Copper Plate</t>
  </si>
  <si>
    <t>Super-Conductive 101 Copper Sheet</t>
  </si>
  <si>
    <t>Insulators</t>
  </si>
  <si>
    <t>PTFE -Teflon Insulation</t>
  </si>
  <si>
    <t>PTFE</t>
  </si>
  <si>
    <t>Leaf Springs, Mount, spacers</t>
  </si>
  <si>
    <t>Aluminium for leaf spring, spacers and mount</t>
  </si>
  <si>
    <t>Online Metals</t>
  </si>
  <si>
    <t>Aluminium</t>
  </si>
  <si>
    <t>2 weeks</t>
  </si>
  <si>
    <t>Cantilever and Sample Holder</t>
  </si>
  <si>
    <t>Stainless Steel for Cantilever and Sample Holder</t>
  </si>
  <si>
    <t>1 ft, 1/2" thick Stainless Steel</t>
  </si>
  <si>
    <t>Load Cells</t>
  </si>
  <si>
    <t>15 Kg Load Cells</t>
  </si>
  <si>
    <t>Load Cell Central</t>
  </si>
  <si>
    <t>Load cell</t>
  </si>
  <si>
    <t>4 weeks</t>
  </si>
  <si>
    <t>Slider</t>
  </si>
  <si>
    <t>X-LSM-SV2</t>
  </si>
  <si>
    <t>Zaber</t>
  </si>
  <si>
    <t>Heaters</t>
  </si>
  <si>
    <t>Minco Heaters</t>
  </si>
  <si>
    <t>Minco</t>
  </si>
  <si>
    <t>CDS Catalog - Minco</t>
  </si>
  <si>
    <t>TSDC</t>
  </si>
  <si>
    <t>Translation Stage</t>
  </si>
  <si>
    <t>Sigmakoki</t>
  </si>
  <si>
    <t>Screws</t>
  </si>
  <si>
    <t>Cleaned and Bagged 18-8 Stainless Steel Vented Socket Head Screw</t>
  </si>
  <si>
    <t>Screw Link</t>
  </si>
  <si>
    <t>Budget Breakdown</t>
  </si>
  <si>
    <t>Total Cost</t>
  </si>
  <si>
    <t>Part​</t>
  </si>
  <si>
    <t>Price ($)​</t>
  </si>
  <si>
    <t>Tax ($)​</t>
  </si>
  <si>
    <t>Shipping ($)​</t>
  </si>
  <si>
    <t>Total ($)​</t>
  </si>
  <si>
    <t>Stepper Motor​</t>
  </si>
  <si>
    <t>Stainless Steel</t>
  </si>
  <si>
    <t>​</t>
  </si>
  <si>
    <r>
      <t>TOTAL</t>
    </r>
    <r>
      <rPr>
        <sz val="12"/>
        <color rgb="FF000000"/>
        <rFont val="Arial"/>
        <family val="2"/>
      </rPr>
      <t>​</t>
    </r>
  </si>
  <si>
    <t>Miscellaneous Component Breakdown</t>
  </si>
  <si>
    <t>Price​</t>
  </si>
  <si>
    <t>Tax​</t>
  </si>
  <si>
    <t>Shipping​</t>
  </si>
  <si>
    <t>Total​</t>
  </si>
  <si>
    <t>Electrical Component Breakdown</t>
  </si>
  <si>
    <t>   $ 71.08</t>
  </si>
  <si>
    <t>$ 0.00​</t>
  </si>
  <si>
    <t> $ 5,524</t>
  </si>
  <si>
    <t> $ 238.00</t>
  </si>
  <si>
    <t>$ 640.0​</t>
  </si>
  <si>
    <t>Structural Component Breakdown</t>
  </si>
  <si>
    <t>Leaf Springs, Mount, spacers(All Aluminium)</t>
  </si>
  <si>
    <t>Cantilever and Sample Holder (All Stainless Steel)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</si>
</sst>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_([$$-409]* #,##0.00_);_([$$-409]* \(#,##0.00\);_([$$-409]* &quot;-&quot;??_);_(@_)"/>
  </numFmts>
  <fonts count="16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FFFFFF"/>
      <name val="Arial"/>
      <family val="2"/>
    </font>
    <font>
      <sz val="12"/>
      <color theme="1"/>
      <name val="Times New Roman"/>
    </font>
    <font>
      <b/>
      <sz val="12"/>
      <color rgb="FFFFFFFF"/>
      <name val="Calibri"/>
      <family val="2"/>
    </font>
    <font>
      <b/>
      <sz val="12"/>
      <color theme="1"/>
      <name val="Times New Roman"/>
    </font>
    <font>
      <sz val="12"/>
      <color rgb="FF000000"/>
      <name val="Times New Roman"/>
    </font>
    <font>
      <u/>
      <sz val="11"/>
      <color theme="10"/>
      <name val="Calibri"/>
      <family val="2"/>
      <scheme val="minor"/>
    </font>
    <font>
      <sz val="12"/>
      <color rgb="FF0F1111"/>
      <name val="Times New Roman"/>
    </font>
    <font>
      <b/>
      <sz val="12"/>
      <color rgb="FF000000"/>
      <name val="Times New Roman"/>
    </font>
    <font>
      <sz val="12"/>
      <color rgb="FF000000"/>
      <name val="Arial"/>
      <charset val="1"/>
    </font>
    <font>
      <b/>
      <sz val="12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rgb="FF00BADD"/>
        <bgColor indexed="64"/>
      </patternFill>
    </fill>
    <fill>
      <patternFill patternType="solid">
        <fgColor rgb="FFA4D223"/>
        <bgColor indexed="64"/>
      </patternFill>
    </fill>
    <fill>
      <patternFill patternType="solid">
        <fgColor rgb="FF2361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thin">
        <color rgb="FF000000"/>
      </bottom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thin">
        <color rgb="FF000000"/>
      </right>
      <top style="thin">
        <color rgb="FF000000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n">
        <color rgb="FF000000"/>
      </top>
      <bottom style="medium">
        <color rgb="FFFFFFFF"/>
      </bottom>
      <diagonal/>
    </border>
    <border>
      <left style="thin">
        <color rgb="FF000000"/>
      </left>
      <right style="medium">
        <color rgb="FFFFFFFF"/>
      </right>
      <top style="thin">
        <color rgb="FF000000"/>
      </top>
      <bottom style="medium">
        <color rgb="FFFFFFFF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thin">
        <color rgb="FF000000"/>
      </right>
      <top style="medium">
        <color rgb="FFFFFFFF"/>
      </top>
      <bottom/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11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7" fillId="0" borderId="0" xfId="0" applyFont="1"/>
    <xf numFmtId="0" fontId="8" fillId="4" borderId="10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8" fillId="4" borderId="12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9" fillId="5" borderId="14" xfId="3" applyNumberFormat="1" applyFont="1" applyFill="1" applyBorder="1" applyAlignment="1">
      <alignment vertical="center"/>
    </xf>
    <xf numFmtId="0" fontId="9" fillId="6" borderId="14" xfId="3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7" fillId="8" borderId="14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3" fillId="6" borderId="14" xfId="0" applyFont="1" applyFill="1" applyBorder="1" applyAlignment="1">
      <alignment horizontal="center" vertical="center"/>
    </xf>
    <xf numFmtId="0" fontId="13" fillId="6" borderId="14" xfId="2" applyFont="1" applyFill="1" applyBorder="1" applyAlignment="1">
      <alignment horizontal="center" vertical="center"/>
    </xf>
    <xf numFmtId="0" fontId="11" fillId="0" borderId="14" xfId="4" applyFill="1" applyBorder="1" applyAlignment="1">
      <alignment horizontal="left" vertical="center"/>
    </xf>
    <xf numFmtId="0" fontId="11" fillId="0" borderId="0" xfId="4"/>
    <xf numFmtId="0" fontId="11" fillId="0" borderId="14" xfId="4" applyBorder="1" applyAlignment="1">
      <alignment horizontal="left" vertical="center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7" xfId="0" applyFont="1" applyBorder="1" applyAlignment="1">
      <alignment horizontal="right" vertical="center" wrapText="1"/>
    </xf>
    <xf numFmtId="8" fontId="5" fillId="0" borderId="7" xfId="0" applyNumberFormat="1" applyFont="1" applyBorder="1" applyAlignment="1">
      <alignment horizontal="right" vertical="center" wrapText="1"/>
    </xf>
    <xf numFmtId="0" fontId="14" fillId="0" borderId="0" xfId="0" applyFont="1"/>
    <xf numFmtId="164" fontId="9" fillId="5" borderId="0" xfId="3" applyNumberFormat="1" applyFont="1" applyFill="1" applyBorder="1" applyAlignment="1">
      <alignment vertical="center"/>
    </xf>
    <xf numFmtId="8" fontId="5" fillId="0" borderId="8" xfId="0" applyNumberFormat="1" applyFont="1" applyBorder="1" applyAlignment="1">
      <alignment horizontal="right" vertical="center" wrapText="1"/>
    </xf>
    <xf numFmtId="8" fontId="4" fillId="0" borderId="4" xfId="0" applyNumberFormat="1" applyFont="1" applyBorder="1" applyAlignment="1">
      <alignment horizontal="right" vertical="center" wrapText="1"/>
    </xf>
    <xf numFmtId="8" fontId="15" fillId="0" borderId="4" xfId="0" applyNumberFormat="1" applyFont="1" applyBorder="1" applyAlignment="1">
      <alignment horizontal="right" vertical="center" wrapText="1"/>
    </xf>
    <xf numFmtId="0" fontId="6" fillId="9" borderId="12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left" vertical="center" wrapText="1"/>
    </xf>
    <xf numFmtId="0" fontId="1" fillId="0" borderId="13" xfId="1" applyBorder="1" applyAlignment="1">
      <alignment horizontal="center"/>
    </xf>
    <xf numFmtId="0" fontId="1" fillId="0" borderId="1" xfId="1" applyAlignment="1">
      <alignment horizontal="center"/>
    </xf>
  </cellXfs>
  <cellStyles count="5">
    <cellStyle name="Heading 1" xfId="1" builtinId="16"/>
    <cellStyle name="Heading 2" xfId="2" builtinId="17"/>
    <cellStyle name="Hyperlink" xfId="4" builtinId="8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nlinemetals.com/en/buy/aluminum-rectangle-bar-6061?q=%3Aprice-asc%3AMaterial%3AAluminum%3AShape%3ABar-Rectangle%3AAlloy%3A6061%3AThickness%3A2.5%2522%3AWidth%3A6%2522" TargetMode="External"/><Relationship Id="rId3" Type="http://schemas.openxmlformats.org/officeDocument/2006/relationships/hyperlink" Target="https://www.minco.com/catalog/?catalogpage=product&amp;cid=3_1_2-polyimide-FEP-thermofoil-heaters&amp;id=HK5200R17.4L12A" TargetMode="External"/><Relationship Id="rId7" Type="http://schemas.openxmlformats.org/officeDocument/2006/relationships/hyperlink" Target="https://www.800loadcel.com/load-cells/single-point-load-cells/load-cell-gcb3-ss.html" TargetMode="External"/><Relationship Id="rId2" Type="http://schemas.openxmlformats.org/officeDocument/2006/relationships/hyperlink" Target="https://www.mcmaster.com/catalog/129/486/90841A110" TargetMode="External"/><Relationship Id="rId1" Type="http://schemas.openxmlformats.org/officeDocument/2006/relationships/hyperlink" Target="https://www.mcmaster.com/2554T511/" TargetMode="External"/><Relationship Id="rId6" Type="http://schemas.openxmlformats.org/officeDocument/2006/relationships/hyperlink" Target="https://jp.optosigma.com/ja_jp/tsd-251c.html" TargetMode="External"/><Relationship Id="rId5" Type="http://schemas.openxmlformats.org/officeDocument/2006/relationships/hyperlink" Target="https://www.mcmaster.com/8743K11/" TargetMode="External"/><Relationship Id="rId10" Type="http://schemas.openxmlformats.org/officeDocument/2006/relationships/hyperlink" Target="https://www.mcmaster.com/products/stainless-steel/multipurpose-304-stainless-steel-6/material~304-stainless-steel/width~4-000/width~4-00/width~4/length~12/length~1-ft/" TargetMode="External"/><Relationship Id="rId4" Type="http://schemas.openxmlformats.org/officeDocument/2006/relationships/hyperlink" Target="https://www.mcmaster.com/products/stepper-motors/stepper-motors-5/" TargetMode="External"/><Relationship Id="rId9" Type="http://schemas.openxmlformats.org/officeDocument/2006/relationships/hyperlink" Target="https://www.zaber.com/products/vacuum-compatible-stages/X-LSM-SV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DBE6-1B5D-47D7-8548-6F77D01B7464}">
  <dimension ref="A1:K51"/>
  <sheetViews>
    <sheetView tabSelected="1" topLeftCell="C1" workbookViewId="0">
      <selection activeCell="G10" sqref="G10"/>
    </sheetView>
  </sheetViews>
  <sheetFormatPr defaultRowHeight="15"/>
  <cols>
    <col min="1" max="1" width="30.28515625" bestFit="1" customWidth="1"/>
    <col min="2" max="2" width="10.28515625" bestFit="1" customWidth="1"/>
    <col min="3" max="3" width="65.85546875" bestFit="1" customWidth="1"/>
    <col min="4" max="4" width="17.7109375" bestFit="1" customWidth="1"/>
    <col min="5" max="5" width="27.140625" bestFit="1" customWidth="1"/>
    <col min="6" max="6" width="11.42578125" bestFit="1" customWidth="1"/>
    <col min="7" max="7" width="11.7109375" bestFit="1" customWidth="1"/>
    <col min="8" max="8" width="11" bestFit="1" customWidth="1"/>
    <col min="9" max="9" width="11.42578125" bestFit="1" customWidth="1"/>
    <col min="10" max="10" width="11.42578125" customWidth="1"/>
    <col min="11" max="11" width="16.28515625" bestFit="1" customWidth="1"/>
  </cols>
  <sheetData>
    <row r="1" spans="1:11" ht="15.75">
      <c r="A1" s="29" t="s">
        <v>0</v>
      </c>
      <c r="B1" s="29" t="s">
        <v>1</v>
      </c>
      <c r="C1" s="29" t="s">
        <v>2</v>
      </c>
      <c r="D1" s="29" t="s">
        <v>3</v>
      </c>
      <c r="E1" s="29" t="s">
        <v>4</v>
      </c>
      <c r="F1" s="29" t="s">
        <v>5</v>
      </c>
      <c r="G1" s="29" t="s">
        <v>6</v>
      </c>
      <c r="H1" s="28" t="s">
        <v>7</v>
      </c>
      <c r="I1" s="29" t="s">
        <v>8</v>
      </c>
      <c r="J1" s="29" t="s">
        <v>9</v>
      </c>
      <c r="K1" s="28" t="s">
        <v>10</v>
      </c>
    </row>
    <row r="2" spans="1:11" ht="15.75">
      <c r="A2" s="24" t="s">
        <v>11</v>
      </c>
      <c r="B2" s="23">
        <f>1</f>
        <v>1</v>
      </c>
      <c r="C2" s="22" t="s">
        <v>12</v>
      </c>
      <c r="D2" s="22" t="s">
        <v>13</v>
      </c>
      <c r="E2" s="31" t="s">
        <v>14</v>
      </c>
      <c r="F2" s="21">
        <v>71.08</v>
      </c>
      <c r="G2" s="21">
        <v>0</v>
      </c>
      <c r="H2" s="22">
        <v>1</v>
      </c>
      <c r="I2" s="21">
        <v>71.08</v>
      </c>
      <c r="J2" s="21" t="s">
        <v>15</v>
      </c>
      <c r="K2" s="20" t="s">
        <v>16</v>
      </c>
    </row>
    <row r="3" spans="1:11" ht="15.75">
      <c r="A3" s="24" t="s">
        <v>17</v>
      </c>
      <c r="B3" s="23">
        <f>B2+1</f>
        <v>2</v>
      </c>
      <c r="C3" s="27" t="s">
        <v>18</v>
      </c>
      <c r="D3" s="22" t="s">
        <v>13</v>
      </c>
      <c r="E3" s="30" t="s">
        <v>17</v>
      </c>
      <c r="F3" s="21">
        <v>48.8</v>
      </c>
      <c r="G3" s="21">
        <v>0</v>
      </c>
      <c r="H3" s="22">
        <v>1</v>
      </c>
      <c r="I3" s="21">
        <v>48.8</v>
      </c>
      <c r="J3" s="21" t="s">
        <v>15</v>
      </c>
      <c r="K3" s="20" t="s">
        <v>16</v>
      </c>
    </row>
    <row r="4" spans="1:11" ht="15.75">
      <c r="A4" s="24" t="s">
        <v>19</v>
      </c>
      <c r="B4" s="23">
        <f>B3+1</f>
        <v>3</v>
      </c>
      <c r="C4" s="22" t="s">
        <v>20</v>
      </c>
      <c r="D4" s="22" t="s">
        <v>13</v>
      </c>
      <c r="E4" s="31" t="s">
        <v>21</v>
      </c>
      <c r="F4" s="21">
        <v>28.59</v>
      </c>
      <c r="G4" s="21">
        <v>0</v>
      </c>
      <c r="H4" s="22">
        <v>1</v>
      </c>
      <c r="I4" s="21">
        <v>28.59</v>
      </c>
      <c r="J4" s="21" t="s">
        <v>15</v>
      </c>
      <c r="K4" s="20" t="s">
        <v>16</v>
      </c>
    </row>
    <row r="5" spans="1:11" ht="15.75">
      <c r="A5" s="24" t="s">
        <v>22</v>
      </c>
      <c r="B5" s="23">
        <f>B4+1</f>
        <v>4</v>
      </c>
      <c r="C5" s="22" t="s">
        <v>23</v>
      </c>
      <c r="D5" s="22" t="s">
        <v>24</v>
      </c>
      <c r="E5" s="32" t="s">
        <v>25</v>
      </c>
      <c r="F5" s="21">
        <v>177.82</v>
      </c>
      <c r="G5" s="21">
        <v>0</v>
      </c>
      <c r="H5" s="22">
        <v>1</v>
      </c>
      <c r="I5" s="21">
        <v>177.82</v>
      </c>
      <c r="J5" s="21" t="s">
        <v>26</v>
      </c>
      <c r="K5" s="20" t="s">
        <v>16</v>
      </c>
    </row>
    <row r="6" spans="1:11" ht="15.75">
      <c r="A6" s="24" t="s">
        <v>27</v>
      </c>
      <c r="B6" s="23">
        <v>5</v>
      </c>
      <c r="C6" s="26" t="s">
        <v>28</v>
      </c>
      <c r="D6" s="22" t="s">
        <v>13</v>
      </c>
      <c r="E6" s="32" t="s">
        <v>29</v>
      </c>
      <c r="F6" s="21">
        <v>68.38</v>
      </c>
      <c r="G6" s="21">
        <v>0</v>
      </c>
      <c r="H6" s="22">
        <v>1</v>
      </c>
      <c r="I6" s="21">
        <v>68.38</v>
      </c>
      <c r="J6" s="21" t="s">
        <v>15</v>
      </c>
      <c r="K6" s="20" t="s">
        <v>16</v>
      </c>
    </row>
    <row r="7" spans="1:11" ht="15.75">
      <c r="A7" s="24" t="s">
        <v>30</v>
      </c>
      <c r="B7" s="23">
        <v>6</v>
      </c>
      <c r="C7" s="22" t="s">
        <v>31</v>
      </c>
      <c r="D7" s="22" t="s">
        <v>32</v>
      </c>
      <c r="E7" s="32" t="s">
        <v>33</v>
      </c>
      <c r="F7" s="21">
        <v>320</v>
      </c>
      <c r="G7" s="21">
        <v>0</v>
      </c>
      <c r="H7" s="22">
        <v>2</v>
      </c>
      <c r="I7" s="21">
        <v>640</v>
      </c>
      <c r="J7" s="21" t="s">
        <v>34</v>
      </c>
      <c r="K7" s="20" t="s">
        <v>16</v>
      </c>
    </row>
    <row r="8" spans="1:11" ht="15.75">
      <c r="A8" s="24" t="s">
        <v>35</v>
      </c>
      <c r="B8" s="23">
        <v>7</v>
      </c>
      <c r="C8" s="25" t="s">
        <v>36</v>
      </c>
      <c r="D8" s="22" t="s">
        <v>37</v>
      </c>
      <c r="E8" s="32" t="s">
        <v>35</v>
      </c>
      <c r="F8" s="21">
        <v>5524</v>
      </c>
      <c r="G8" s="21">
        <v>0</v>
      </c>
      <c r="H8" s="22">
        <v>1</v>
      </c>
      <c r="I8" s="21">
        <v>5524</v>
      </c>
      <c r="J8" s="21" t="s">
        <v>26</v>
      </c>
      <c r="K8" s="20" t="s">
        <v>16</v>
      </c>
    </row>
    <row r="9" spans="1:11" ht="15.75">
      <c r="A9" s="24" t="s">
        <v>38</v>
      </c>
      <c r="B9" s="23">
        <v>8</v>
      </c>
      <c r="C9" s="22" t="s">
        <v>39</v>
      </c>
      <c r="D9" s="22" t="s">
        <v>40</v>
      </c>
      <c r="E9" s="31" t="s">
        <v>41</v>
      </c>
      <c r="F9" s="21">
        <v>34</v>
      </c>
      <c r="G9" s="21">
        <v>0</v>
      </c>
      <c r="H9" s="22">
        <v>7</v>
      </c>
      <c r="I9" s="21">
        <v>238</v>
      </c>
      <c r="J9" s="21" t="s">
        <v>26</v>
      </c>
      <c r="K9" s="20" t="s">
        <v>16</v>
      </c>
    </row>
    <row r="10" spans="1:11" ht="15.75">
      <c r="A10" s="24" t="s">
        <v>42</v>
      </c>
      <c r="B10" s="23">
        <v>9</v>
      </c>
      <c r="C10" s="22" t="s">
        <v>43</v>
      </c>
      <c r="D10" s="22" t="s">
        <v>44</v>
      </c>
      <c r="E10" s="31" t="s">
        <v>43</v>
      </c>
      <c r="F10" s="21">
        <v>148.79</v>
      </c>
      <c r="G10" s="21">
        <v>0</v>
      </c>
      <c r="H10" s="22">
        <v>1</v>
      </c>
      <c r="I10" s="21">
        <v>148.79</v>
      </c>
      <c r="J10" s="21" t="s">
        <v>34</v>
      </c>
      <c r="K10" s="20" t="s">
        <v>16</v>
      </c>
    </row>
    <row r="11" spans="1:11" ht="15.75">
      <c r="A11" s="24" t="s">
        <v>45</v>
      </c>
      <c r="B11" s="23">
        <v>10</v>
      </c>
      <c r="C11" s="22" t="s">
        <v>46</v>
      </c>
      <c r="D11" s="22" t="s">
        <v>13</v>
      </c>
      <c r="E11" s="30" t="s">
        <v>47</v>
      </c>
      <c r="F11" s="21">
        <v>16.38</v>
      </c>
      <c r="G11" s="21">
        <v>0</v>
      </c>
      <c r="H11" s="22">
        <v>40</v>
      </c>
      <c r="I11" s="21">
        <v>655.20000000000005</v>
      </c>
      <c r="J11" s="21" t="s">
        <v>15</v>
      </c>
      <c r="K11" s="20" t="s">
        <v>16</v>
      </c>
    </row>
    <row r="12" spans="1:11" ht="15.75">
      <c r="A12" s="45" t="s">
        <v>48</v>
      </c>
      <c r="B12" s="45"/>
      <c r="C12" s="45"/>
      <c r="D12" s="45"/>
      <c r="E12" s="45"/>
      <c r="F12" s="17"/>
      <c r="G12" s="17"/>
      <c r="H12" s="19" t="s">
        <v>49</v>
      </c>
      <c r="I12" s="18">
        <f>SUM(I2:I11)</f>
        <v>7600.66</v>
      </c>
      <c r="J12" s="38"/>
      <c r="K12" s="17"/>
    </row>
    <row r="13" spans="1:11" ht="15.75" thickBot="1">
      <c r="A13" s="46"/>
      <c r="B13" s="46"/>
      <c r="C13" s="46"/>
      <c r="D13" s="46"/>
      <c r="E13" s="46"/>
      <c r="F13" s="13"/>
      <c r="G13" s="13"/>
      <c r="K13" s="13"/>
    </row>
    <row r="14" spans="1:11" ht="16.5" thickTop="1" thickBot="1">
      <c r="A14" s="16" t="s">
        <v>50</v>
      </c>
      <c r="B14" s="15" t="s">
        <v>51</v>
      </c>
      <c r="C14" s="15" t="s">
        <v>52</v>
      </c>
      <c r="D14" s="15" t="s">
        <v>53</v>
      </c>
      <c r="E14" s="14" t="s">
        <v>54</v>
      </c>
      <c r="F14" s="13"/>
      <c r="G14" s="13"/>
      <c r="H14" s="13"/>
      <c r="I14" s="13"/>
      <c r="J14" s="13"/>
      <c r="K14" s="13"/>
    </row>
    <row r="15" spans="1:11" ht="15.75" thickBot="1">
      <c r="A15" s="6" t="s">
        <v>55</v>
      </c>
      <c r="B15" s="5">
        <v>71.08</v>
      </c>
      <c r="C15" s="5">
        <v>4.26</v>
      </c>
      <c r="D15" s="5">
        <v>0</v>
      </c>
      <c r="E15" s="4">
        <v>75.34</v>
      </c>
      <c r="F15" s="13"/>
      <c r="G15" s="13"/>
      <c r="H15" s="13"/>
      <c r="I15" s="13"/>
      <c r="J15" s="13"/>
      <c r="K15" s="13"/>
    </row>
    <row r="16" spans="1:11">
      <c r="A16" s="6" t="s">
        <v>17</v>
      </c>
      <c r="B16" s="5">
        <v>48.8</v>
      </c>
      <c r="C16" s="5">
        <v>2.93</v>
      </c>
      <c r="D16" s="5">
        <v>0</v>
      </c>
      <c r="E16" s="4">
        <v>51.73</v>
      </c>
    </row>
    <row r="17" spans="1:5">
      <c r="A17" s="6" t="s">
        <v>19</v>
      </c>
      <c r="B17" s="5">
        <v>28.59</v>
      </c>
      <c r="C17" s="5">
        <v>1.72</v>
      </c>
      <c r="D17" s="5">
        <v>0</v>
      </c>
      <c r="E17" s="4">
        <v>30.31</v>
      </c>
    </row>
    <row r="18" spans="1:5">
      <c r="A18" s="6" t="s">
        <v>25</v>
      </c>
      <c r="B18" s="5">
        <v>177.82</v>
      </c>
      <c r="C18" s="5">
        <v>14.7</v>
      </c>
      <c r="D18" s="5">
        <v>18.149999999999999</v>
      </c>
      <c r="E18" s="4">
        <v>210.67</v>
      </c>
    </row>
    <row r="19" spans="1:5">
      <c r="A19" s="6" t="s">
        <v>56</v>
      </c>
      <c r="B19" s="5">
        <v>68.38</v>
      </c>
      <c r="C19" s="5">
        <v>4.0999999999999996</v>
      </c>
      <c r="D19" s="5">
        <v>0</v>
      </c>
      <c r="E19" s="4">
        <v>72.48</v>
      </c>
    </row>
    <row r="20" spans="1:5">
      <c r="A20" s="6" t="s">
        <v>30</v>
      </c>
      <c r="B20" s="5">
        <v>640</v>
      </c>
      <c r="C20" s="5">
        <v>38.4</v>
      </c>
      <c r="D20" s="5">
        <v>0</v>
      </c>
      <c r="E20" s="4">
        <v>678.4</v>
      </c>
    </row>
    <row r="21" spans="1:5">
      <c r="A21" s="6" t="s">
        <v>35</v>
      </c>
      <c r="B21" s="5">
        <v>5524</v>
      </c>
      <c r="C21" s="5">
        <v>331.44</v>
      </c>
      <c r="D21" s="5">
        <v>0</v>
      </c>
      <c r="E21" s="4">
        <v>5855.44</v>
      </c>
    </row>
    <row r="22" spans="1:5">
      <c r="A22" s="6" t="s">
        <v>38</v>
      </c>
      <c r="B22" s="5">
        <v>238</v>
      </c>
      <c r="C22" s="5">
        <v>14.28</v>
      </c>
      <c r="D22" s="5">
        <v>28.44</v>
      </c>
      <c r="E22" s="4">
        <v>280.72000000000003</v>
      </c>
    </row>
    <row r="23" spans="1:5">
      <c r="A23" s="33" t="s">
        <v>42</v>
      </c>
      <c r="B23" s="34">
        <v>148.79</v>
      </c>
      <c r="C23" s="34">
        <v>8.93</v>
      </c>
      <c r="D23" s="34">
        <v>0</v>
      </c>
      <c r="E23" s="35">
        <v>157.72</v>
      </c>
    </row>
    <row r="24" spans="1:5">
      <c r="A24" s="33" t="s">
        <v>45</v>
      </c>
      <c r="B24" s="34">
        <v>655.20000000000005</v>
      </c>
      <c r="C24" s="34">
        <v>39.31</v>
      </c>
      <c r="D24" s="34">
        <v>0</v>
      </c>
      <c r="E24" s="35">
        <v>694.51</v>
      </c>
    </row>
    <row r="25" spans="1:5" ht="15.75">
      <c r="A25" s="3" t="s">
        <v>57</v>
      </c>
      <c r="B25" s="2" t="s">
        <v>57</v>
      </c>
      <c r="C25" s="2" t="s">
        <v>57</v>
      </c>
      <c r="D25" s="1" t="s">
        <v>58</v>
      </c>
      <c r="E25" s="41">
        <v>8098.41</v>
      </c>
    </row>
    <row r="26" spans="1:5">
      <c r="A26" s="46" t="s">
        <v>59</v>
      </c>
      <c r="B26" s="46"/>
      <c r="C26" s="46"/>
      <c r="D26" s="46"/>
      <c r="E26" s="46"/>
    </row>
    <row r="27" spans="1:5">
      <c r="A27" s="46"/>
      <c r="B27" s="46"/>
      <c r="C27" s="46"/>
      <c r="D27" s="46"/>
      <c r="E27" s="46"/>
    </row>
    <row r="28" spans="1:5">
      <c r="A28" s="12" t="s">
        <v>50</v>
      </c>
      <c r="B28" s="11" t="s">
        <v>60</v>
      </c>
      <c r="C28" s="11" t="s">
        <v>61</v>
      </c>
      <c r="D28" s="11" t="s">
        <v>62</v>
      </c>
      <c r="E28" s="10" t="s">
        <v>63</v>
      </c>
    </row>
    <row r="29" spans="1:5">
      <c r="A29" s="6" t="s">
        <v>45</v>
      </c>
      <c r="B29" s="5">
        <v>655.20000000000005</v>
      </c>
      <c r="C29" s="5">
        <v>39.31</v>
      </c>
      <c r="D29" s="39">
        <v>0</v>
      </c>
      <c r="E29" s="4">
        <v>694.51</v>
      </c>
    </row>
    <row r="30" spans="1:5">
      <c r="A30" s="6"/>
      <c r="B30" s="5"/>
      <c r="C30" s="5"/>
      <c r="D30" s="39"/>
      <c r="E30" s="4"/>
    </row>
    <row r="31" spans="1:5">
      <c r="A31" s="6"/>
      <c r="B31" s="5"/>
      <c r="C31" s="5"/>
      <c r="D31" s="5"/>
      <c r="E31" s="4"/>
    </row>
    <row r="32" spans="1:5">
      <c r="A32" s="6"/>
      <c r="B32" s="5"/>
      <c r="C32" s="5"/>
      <c r="D32" s="5"/>
      <c r="E32" s="4"/>
    </row>
    <row r="33" spans="1:5">
      <c r="A33" s="6"/>
      <c r="B33" s="5"/>
      <c r="C33" s="5"/>
      <c r="D33" s="5"/>
      <c r="E33" s="4"/>
    </row>
    <row r="34" spans="1:5" ht="15.75">
      <c r="A34" s="3" t="s">
        <v>57</v>
      </c>
      <c r="B34" s="2" t="s">
        <v>57</v>
      </c>
      <c r="C34" s="2" t="s">
        <v>57</v>
      </c>
      <c r="D34" s="1" t="s">
        <v>58</v>
      </c>
      <c r="E34" s="40">
        <v>694.51</v>
      </c>
    </row>
    <row r="35" spans="1:5">
      <c r="A35" s="46" t="s">
        <v>64</v>
      </c>
      <c r="B35" s="46"/>
      <c r="C35" s="46"/>
      <c r="D35" s="46"/>
      <c r="E35" s="46"/>
    </row>
    <row r="36" spans="1:5">
      <c r="A36" s="46"/>
      <c r="B36" s="46"/>
      <c r="C36" s="46"/>
      <c r="D36" s="46"/>
      <c r="E36" s="46"/>
    </row>
    <row r="37" spans="1:5">
      <c r="A37" s="9" t="s">
        <v>50</v>
      </c>
      <c r="B37" s="8" t="s">
        <v>60</v>
      </c>
      <c r="C37" s="8" t="s">
        <v>61</v>
      </c>
      <c r="D37" s="8" t="s">
        <v>62</v>
      </c>
      <c r="E37" s="7" t="s">
        <v>63</v>
      </c>
    </row>
    <row r="38" spans="1:5" ht="15.75">
      <c r="A38" s="6" t="s">
        <v>55</v>
      </c>
      <c r="B38" s="37" t="s">
        <v>65</v>
      </c>
      <c r="C38" s="39">
        <v>4.26</v>
      </c>
      <c r="D38" s="5" t="s">
        <v>66</v>
      </c>
      <c r="E38" s="36">
        <v>75.34</v>
      </c>
    </row>
    <row r="39" spans="1:5">
      <c r="A39" s="6" t="s">
        <v>35</v>
      </c>
      <c r="B39" s="5" t="s">
        <v>67</v>
      </c>
      <c r="C39" s="39">
        <v>331.44</v>
      </c>
      <c r="D39" s="5" t="s">
        <v>66</v>
      </c>
      <c r="E39" s="36">
        <v>5855.44</v>
      </c>
    </row>
    <row r="40" spans="1:5" ht="30.75">
      <c r="A40" s="6" t="s">
        <v>39</v>
      </c>
      <c r="B40" s="5" t="s">
        <v>68</v>
      </c>
      <c r="C40" s="39">
        <v>14.28</v>
      </c>
      <c r="D40" s="39">
        <v>28.44</v>
      </c>
      <c r="E40" s="36">
        <v>280.72000000000003</v>
      </c>
    </row>
    <row r="41" spans="1:5">
      <c r="A41" s="6" t="s">
        <v>30</v>
      </c>
      <c r="B41" s="5" t="s">
        <v>69</v>
      </c>
      <c r="C41" s="39">
        <v>38.4</v>
      </c>
      <c r="D41" s="5" t="s">
        <v>66</v>
      </c>
      <c r="E41" s="36">
        <v>678.4</v>
      </c>
    </row>
    <row r="42" spans="1:5" ht="15.75">
      <c r="A42" s="3" t="s">
        <v>57</v>
      </c>
      <c r="B42" s="2" t="s">
        <v>57</v>
      </c>
      <c r="C42" s="2" t="s">
        <v>57</v>
      </c>
      <c r="D42" s="1" t="s">
        <v>58</v>
      </c>
      <c r="E42" s="40">
        <v>6889.9</v>
      </c>
    </row>
    <row r="43" spans="1:5">
      <c r="A43" s="46" t="s">
        <v>70</v>
      </c>
      <c r="B43" s="46"/>
      <c r="C43" s="46"/>
      <c r="D43" s="46"/>
      <c r="E43" s="46"/>
    </row>
    <row r="44" spans="1:5">
      <c r="A44" s="46"/>
      <c r="B44" s="46"/>
      <c r="C44" s="46"/>
      <c r="D44" s="46"/>
      <c r="E44" s="46"/>
    </row>
    <row r="45" spans="1:5">
      <c r="A45" s="42" t="s">
        <v>50</v>
      </c>
      <c r="B45" s="43" t="s">
        <v>60</v>
      </c>
      <c r="C45" s="43" t="s">
        <v>61</v>
      </c>
      <c r="D45" s="43" t="s">
        <v>62</v>
      </c>
      <c r="E45" s="44" t="s">
        <v>63</v>
      </c>
    </row>
    <row r="46" spans="1:5">
      <c r="A46" s="6" t="s">
        <v>42</v>
      </c>
      <c r="B46" s="5">
        <v>148.79</v>
      </c>
      <c r="C46" s="5">
        <v>8.93</v>
      </c>
      <c r="D46" s="39">
        <v>0</v>
      </c>
      <c r="E46" s="4">
        <v>157.72</v>
      </c>
    </row>
    <row r="47" spans="1:5" ht="30.75">
      <c r="A47" s="6" t="s">
        <v>71</v>
      </c>
      <c r="B47" s="5">
        <v>177.82</v>
      </c>
      <c r="C47" s="5">
        <v>14.7</v>
      </c>
      <c r="D47" s="39">
        <v>18.149999999999999</v>
      </c>
      <c r="E47" s="4">
        <v>210.67</v>
      </c>
    </row>
    <row r="48" spans="1:5" ht="30.75">
      <c r="A48" s="6" t="s">
        <v>72</v>
      </c>
      <c r="B48" s="5">
        <v>68.31</v>
      </c>
      <c r="C48" s="5">
        <v>4.0999999999999996</v>
      </c>
      <c r="D48" s="39">
        <v>0</v>
      </c>
      <c r="E48" s="4">
        <v>72.41</v>
      </c>
    </row>
    <row r="49" spans="1:5">
      <c r="A49" s="6" t="s">
        <v>17</v>
      </c>
      <c r="B49" s="5">
        <v>48.8</v>
      </c>
      <c r="C49" s="5">
        <v>2.93</v>
      </c>
      <c r="D49" s="39">
        <v>0</v>
      </c>
      <c r="E49" s="4">
        <v>51.73</v>
      </c>
    </row>
    <row r="50" spans="1:5">
      <c r="A50" s="6" t="s">
        <v>19</v>
      </c>
      <c r="B50" s="5">
        <v>28.59</v>
      </c>
      <c r="C50" s="5">
        <v>1.72</v>
      </c>
      <c r="D50" s="39">
        <v>0</v>
      </c>
      <c r="E50" s="4">
        <v>30.31</v>
      </c>
    </row>
    <row r="51" spans="1:5" ht="15.75">
      <c r="A51" s="3" t="s">
        <v>57</v>
      </c>
      <c r="B51" s="2" t="s">
        <v>57</v>
      </c>
      <c r="C51" s="2" t="s">
        <v>57</v>
      </c>
      <c r="D51" s="1" t="s">
        <v>58</v>
      </c>
      <c r="E51" s="40">
        <v>522.84</v>
      </c>
    </row>
  </sheetData>
  <mergeCells count="4">
    <mergeCell ref="A12:E13"/>
    <mergeCell ref="A26:E27"/>
    <mergeCell ref="A35:E36"/>
    <mergeCell ref="A43:E44"/>
  </mergeCells>
  <hyperlinks>
    <hyperlink ref="E3" r:id="rId1" xr:uid="{BE40E210-DE32-4DFA-9BCA-BFAA14C0E77C}"/>
    <hyperlink ref="E11" r:id="rId2" xr:uid="{3BB722EB-302D-4ADB-BA6D-B0B6B4129E81}"/>
    <hyperlink ref="E9" r:id="rId3" xr:uid="{567B8A6A-ED31-4353-ACB8-C7E80FB5A68E}"/>
    <hyperlink ref="E2" r:id="rId4" xr:uid="{2F4DF1BE-7A2E-4339-8E6C-1B8A44828A72}"/>
    <hyperlink ref="E4" r:id="rId5" xr:uid="{D351C9EA-B327-425F-B3BE-4ED19F63FD08}"/>
    <hyperlink ref="E10" r:id="rId6" xr:uid="{E69A7A3B-D43C-434C-9599-41807DDF3DB2}"/>
    <hyperlink ref="E7" r:id="rId7" xr:uid="{10B8293B-486E-4461-9063-E0D15AAE80F6}"/>
    <hyperlink ref="E5" r:id="rId8" xr:uid="{AB227F37-F894-4DC9-BA37-CCCF65B9774D}"/>
    <hyperlink ref="E8" r:id="rId9" xr:uid="{0B77B708-7399-4100-A6BD-D99D19B4F1C7}"/>
    <hyperlink ref="E6" r:id="rId10" xr:uid="{C89D6EF1-5A0D-4DA1-9E2D-7A7C6292BB1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5af2a6-7674-4fe3-81c4-4fd2582c87c7">
      <Terms xmlns="http://schemas.microsoft.com/office/infopath/2007/PartnerControls"/>
    </lcf76f155ced4ddcb4097134ff3c332f>
    <TaxCatchAll xmlns="2be3124e-c586-4d46-af67-9d1b408b0ee9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E27F95C26CED41876764786B537B38" ma:contentTypeVersion="14" ma:contentTypeDescription="Create a new document." ma:contentTypeScope="" ma:versionID="e30557fbc0f9b4432ce37d4c9a560dac">
  <xsd:schema xmlns:xsd="http://www.w3.org/2001/XMLSchema" xmlns:xs="http://www.w3.org/2001/XMLSchema" xmlns:p="http://schemas.microsoft.com/office/2006/metadata/properties" xmlns:ns2="1d5af2a6-7674-4fe3-81c4-4fd2582c87c7" xmlns:ns3="2be3124e-c586-4d46-af67-9d1b408b0ee9" targetNamespace="http://schemas.microsoft.com/office/2006/metadata/properties" ma:root="true" ma:fieldsID="cf7f73069ba4d3ed7eaf1dc3951cc815" ns2:_="" ns3:_="">
    <xsd:import namespace="1d5af2a6-7674-4fe3-81c4-4fd2582c87c7"/>
    <xsd:import namespace="2be3124e-c586-4d46-af67-9d1b408b0e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af2a6-7674-4fe3-81c4-4fd2582c87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e3124e-c586-4d46-af67-9d1b408b0ee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d14368d-e028-4a81-8f51-a83270e8aa3a}" ma:internalName="TaxCatchAll" ma:showField="CatchAllData" ma:web="2be3124e-c586-4d46-af67-9d1b408b0e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B588A-D44B-4B17-BDAB-DF2362D23716}"/>
</file>

<file path=customXml/itemProps2.xml><?xml version="1.0" encoding="utf-8"?>
<ds:datastoreItem xmlns:ds="http://schemas.openxmlformats.org/officeDocument/2006/customXml" ds:itemID="{176FF2D3-6B83-42E9-931B-D03723D43D74}"/>
</file>

<file path=customXml/itemProps3.xml><?xml version="1.0" encoding="utf-8"?>
<ds:datastoreItem xmlns:ds="http://schemas.openxmlformats.org/officeDocument/2006/customXml" ds:itemID="{253D6D37-02A4-4872-90B1-2FE36AE149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Branham Channell</dc:creator>
  <cp:keywords/>
  <dc:description/>
  <cp:lastModifiedBy/>
  <cp:revision/>
  <dcterms:created xsi:type="dcterms:W3CDTF">2023-11-28T01:47:12Z</dcterms:created>
  <dcterms:modified xsi:type="dcterms:W3CDTF">2024-02-12T16:18:41Z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0x01010044E27F95C26CED41876764786B537B38</vt:lpwstr>
  </property>
  <property fmtid="{D5CDD505-2E9C-101B-9397-08002B2CF9AE}" pid="3" name="MediaServiceImageTags">
    <vt:lpwstr/>
  </property>
</Properties>
</file>