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codeName="ThisWorkbook"/>
  <mc:AlternateContent xmlns:mc="http://schemas.openxmlformats.org/markup-compatibility/2006">
    <mc:Choice Requires="x15">
      <x15ac:absPath xmlns:x15ac="http://schemas.microsoft.com/office/spreadsheetml/2010/11/ac" url="C:\Users\swens\Documents\FSU\Senior Design\Senior Design Website\"/>
    </mc:Choice>
  </mc:AlternateContent>
  <xr:revisionPtr revIDLastSave="0" documentId="8_{5D01CE3B-2E7D-47FF-AD4B-805D5FE064B1}" xr6:coauthVersionLast="40" xr6:coauthVersionMax="40" xr10:uidLastSave="{00000000-0000-0000-0000-000000000000}"/>
  <bookViews>
    <workbookView xWindow="-108" yWindow="-108" windowWidth="23256" windowHeight="13176" xr2:uid="{00000000-000D-0000-FFFF-FFFF00000000}"/>
  </bookViews>
  <sheets>
    <sheet name="GanttChart" sheetId="9" r:id="rId1"/>
    <sheet name="GanttChartPro" sheetId="12" r:id="rId2"/>
    <sheet name="Help" sheetId="6" r:id="rId3"/>
    <sheet name="TermsOfUse" sheetId="11" r:id="rId4"/>
  </sheets>
  <definedNames>
    <definedName name="prevWBS" localSheetId="0">GanttChart!$A1048576</definedName>
    <definedName name="_xlnm.Print_Area" localSheetId="0">GanttChart!$A$1:$BN$82</definedName>
    <definedName name="_xlnm.Print_Area" localSheetId="1">GanttChartPro!$A$1:$C$47</definedName>
    <definedName name="_xlnm.Print_Titles" localSheetId="0">GanttChart!$4:$7</definedName>
    <definedName name="valuevx">42.314159</definedName>
    <definedName name="vertex42_copyright" hidden="1">"© 2006-2018 Vertex42 LLC"</definedName>
    <definedName name="vertex42_id" hidden="1">"gantt-chart_L.xlsx"</definedName>
    <definedName name="vertex42_title" hidden="1">"Gantt Chart Template"</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A8" i="9" l="1"/>
  <c r="A9" i="9"/>
  <c r="A10" i="9"/>
  <c r="A11" i="9"/>
  <c r="A12" i="9"/>
  <c r="A13" i="9"/>
  <c r="A14" i="9"/>
  <c r="A15" i="9"/>
  <c r="A16" i="9"/>
  <c r="A17" i="9"/>
  <c r="A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I76" i="9"/>
  <c r="F75" i="9"/>
  <c r="I75" i="9"/>
  <c r="I65" i="9"/>
  <c r="I64" i="9"/>
  <c r="I63" i="9"/>
  <c r="I62" i="9"/>
  <c r="F61" i="9"/>
  <c r="I61" i="9"/>
  <c r="F60" i="9"/>
  <c r="I60" i="9"/>
  <c r="F59" i="9"/>
  <c r="I59" i="9"/>
  <c r="I55" i="9"/>
  <c r="I54" i="9"/>
  <c r="I53" i="9"/>
  <c r="I52" i="9"/>
  <c r="I51" i="9"/>
  <c r="I50" i="9"/>
  <c r="F49" i="9"/>
  <c r="I49" i="9"/>
  <c r="I48" i="9"/>
  <c r="I47" i="9"/>
  <c r="I46" i="9"/>
  <c r="I45" i="9"/>
  <c r="I44" i="9"/>
  <c r="F43" i="9"/>
  <c r="I43" i="9"/>
  <c r="I36" i="9"/>
  <c r="F37" i="9"/>
  <c r="I37" i="9"/>
  <c r="I35" i="9"/>
  <c r="I34" i="9"/>
  <c r="I33" i="9"/>
  <c r="F38" i="9"/>
  <c r="I38" i="9"/>
  <c r="I39" i="9"/>
  <c r="F40" i="9"/>
  <c r="I40" i="9"/>
  <c r="I32" i="9"/>
  <c r="I31" i="9"/>
  <c r="I30" i="9"/>
  <c r="I29" i="9"/>
  <c r="F27" i="9"/>
  <c r="I27" i="9"/>
  <c r="F13" i="9"/>
  <c r="I13" i="9"/>
  <c r="F12" i="9"/>
  <c r="I12" i="9"/>
  <c r="F11" i="9"/>
  <c r="I11" i="9"/>
  <c r="F16" i="9"/>
  <c r="I16" i="9"/>
  <c r="F9" i="9"/>
  <c r="I83" i="9"/>
  <c r="A78" i="9"/>
  <c r="A79" i="9"/>
  <c r="A80" i="9"/>
  <c r="A81" i="9"/>
  <c r="A82" i="9"/>
  <c r="A83" i="9"/>
  <c r="I74" i="9"/>
  <c r="I73" i="9"/>
  <c r="F72" i="9"/>
  <c r="I72" i="9"/>
  <c r="I71" i="9"/>
  <c r="F58" i="9"/>
  <c r="F57" i="9"/>
  <c r="I57" i="9"/>
  <c r="I42" i="9"/>
  <c r="I82" i="9"/>
  <c r="F81" i="9"/>
  <c r="I81" i="9"/>
  <c r="F80" i="9"/>
  <c r="I80" i="9"/>
  <c r="I79" i="9"/>
  <c r="F78" i="9"/>
  <c r="I78" i="9"/>
  <c r="F70" i="9"/>
  <c r="I70" i="9"/>
  <c r="F69" i="9"/>
  <c r="I69" i="9"/>
  <c r="F66" i="9"/>
  <c r="I66" i="9"/>
  <c r="F56" i="9"/>
  <c r="I56" i="9"/>
  <c r="F22" i="9"/>
  <c r="I22" i="9"/>
  <c r="F21" i="9"/>
  <c r="I21" i="9"/>
  <c r="F41" i="9"/>
  <c r="I41" i="9"/>
  <c r="F8" i="9"/>
  <c r="I8" i="9"/>
  <c r="F23" i="9"/>
  <c r="I23" i="9"/>
  <c r="F17" i="9"/>
  <c r="I17" i="9"/>
  <c r="F14" i="9"/>
  <c r="I14" i="9"/>
  <c r="K6" i="9"/>
  <c r="F10" i="9"/>
  <c r="I9" i="9"/>
  <c r="K7" i="9"/>
  <c r="K4" i="9"/>
  <c r="L6" i="9"/>
  <c r="F15" i="9"/>
  <c r="F19" i="9"/>
  <c r="I19" i="9"/>
  <c r="F18" i="9"/>
  <c r="I18" i="9"/>
  <c r="F25" i="9"/>
  <c r="I25" i="9"/>
  <c r="F24" i="9"/>
  <c r="I24" i="9"/>
  <c r="M6" i="9"/>
  <c r="F20" i="9"/>
  <c r="I20" i="9"/>
  <c r="F26" i="9"/>
  <c r="N6" i="9"/>
  <c r="O6" i="9"/>
  <c r="K5" i="9"/>
  <c r="P6" i="9"/>
  <c r="L7" i="9"/>
  <c r="Q6" i="9"/>
  <c r="M7" i="9"/>
  <c r="R6" i="9"/>
  <c r="N7" i="9"/>
  <c r="S6" i="9"/>
  <c r="O7" i="9"/>
  <c r="T6" i="9"/>
  <c r="P7" i="9"/>
  <c r="U6" i="9"/>
  <c r="Q7" i="9"/>
  <c r="V6" i="9"/>
  <c r="R7" i="9"/>
  <c r="R5" i="9"/>
  <c r="R4" i="9"/>
  <c r="W6" i="9"/>
  <c r="S7" i="9"/>
  <c r="X6" i="9"/>
  <c r="T7" i="9"/>
  <c r="Y6" i="9"/>
  <c r="U7" i="9"/>
  <c r="Z6" i="9"/>
  <c r="V7" i="9"/>
  <c r="AA6" i="9"/>
  <c r="X7" i="9"/>
  <c r="W7" i="9"/>
  <c r="AB6" i="9"/>
  <c r="Y5" i="9"/>
  <c r="Y4" i="9"/>
  <c r="Y7" i="9"/>
  <c r="AC6" i="9"/>
  <c r="Z7" i="9"/>
  <c r="AD6" i="9"/>
  <c r="AA7" i="9"/>
  <c r="AE6" i="9"/>
  <c r="AB7" i="9"/>
  <c r="AF6" i="9"/>
  <c r="AC7" i="9"/>
  <c r="AG6" i="9"/>
  <c r="AD7" i="9"/>
  <c r="AH6" i="9"/>
  <c r="AE7" i="9"/>
  <c r="AI6" i="9"/>
  <c r="AF4" i="9"/>
  <c r="AF7" i="9"/>
  <c r="AF5" i="9"/>
  <c r="AJ6" i="9"/>
  <c r="AG7" i="9"/>
  <c r="AK6" i="9"/>
  <c r="AH7" i="9"/>
  <c r="AL6" i="9"/>
  <c r="AI7" i="9"/>
  <c r="AM6" i="9"/>
  <c r="AJ7" i="9"/>
  <c r="AN6" i="9"/>
  <c r="AK7" i="9"/>
  <c r="AO6" i="9"/>
  <c r="AL7" i="9"/>
  <c r="AP6" i="9"/>
  <c r="AM7" i="9"/>
  <c r="AM5" i="9"/>
  <c r="AM4" i="9"/>
  <c r="AQ6" i="9"/>
  <c r="AN7" i="9"/>
  <c r="AR6" i="9"/>
  <c r="AO7" i="9"/>
  <c r="AS6" i="9"/>
  <c r="AP7" i="9"/>
  <c r="AT6" i="9"/>
  <c r="AQ7" i="9"/>
  <c r="AU6" i="9"/>
  <c r="AR7" i="9"/>
  <c r="AV6" i="9"/>
  <c r="AS7" i="9"/>
  <c r="AW6" i="9"/>
  <c r="AT7" i="9"/>
  <c r="AT5" i="9"/>
  <c r="AT4" i="9"/>
  <c r="AX6" i="9"/>
  <c r="AU7" i="9"/>
  <c r="AY6" i="9"/>
  <c r="AV7" i="9"/>
  <c r="AZ6" i="9"/>
  <c r="AW7" i="9"/>
  <c r="BA6" i="9"/>
  <c r="AX7" i="9"/>
  <c r="BB6" i="9"/>
  <c r="AY7" i="9"/>
  <c r="BC6" i="9"/>
  <c r="AZ7" i="9"/>
  <c r="BD6" i="9"/>
  <c r="BA5" i="9"/>
  <c r="BA4" i="9"/>
  <c r="BA7" i="9"/>
  <c r="BE6" i="9"/>
  <c r="BB7" i="9"/>
  <c r="BF6" i="9"/>
  <c r="BC7" i="9"/>
  <c r="BG6" i="9"/>
  <c r="BD7" i="9"/>
  <c r="BH6" i="9"/>
  <c r="BE7" i="9"/>
  <c r="BI6" i="9"/>
  <c r="BF7" i="9"/>
  <c r="BJ6" i="9"/>
  <c r="BG7" i="9"/>
  <c r="BK6" i="9"/>
  <c r="BH4" i="9"/>
  <c r="BH7" i="9"/>
  <c r="BH5" i="9"/>
  <c r="BL6" i="9"/>
  <c r="BI7" i="9"/>
  <c r="BM6" i="9"/>
  <c r="BJ7" i="9"/>
  <c r="BN6" i="9"/>
  <c r="BK7" i="9"/>
  <c r="BL7" i="9"/>
  <c r="BM7" i="9"/>
  <c r="BN7"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Vertex42</author>
    <author>Vertex42.com Templates</author>
  </authors>
  <commentList>
    <comment ref="A7" authorId="0" shapeId="0" xr:uid="{00000000-0006-0000-0000-000001000000}">
      <text>
        <r>
          <rPr>
            <b/>
            <sz val="9"/>
            <color indexed="81"/>
            <rFont val="Tahoma"/>
            <family val="2"/>
          </rPr>
          <t>Work Breakdown Structure</t>
        </r>
        <r>
          <rPr>
            <sz val="9"/>
            <color indexed="81"/>
            <rFont val="Tahoma"/>
            <family val="2"/>
          </rPr>
          <t xml:space="preserve">
Level 1: 1, 2, 3, ...
Level 2: 1.1, 1.2, 1.3, ...
Level 3: 1.1.1, 1.1.2, 1.1.3, …
 - The WBS uses a formula to control the numbering, but the formulas are different for different levels. Copy and Paste the cells in the WBS column from the examples at the bottom of the worksheet.</t>
        </r>
      </text>
    </comment>
    <comment ref="B7" authorId="0" shapeId="0" xr:uid="{00000000-0006-0000-0000-000002000000}">
      <text>
        <r>
          <rPr>
            <b/>
            <sz val="9"/>
            <color indexed="81"/>
            <rFont val="Tahoma"/>
            <family val="2"/>
          </rPr>
          <t>Task Description</t>
        </r>
        <r>
          <rPr>
            <sz val="9"/>
            <color indexed="81"/>
            <rFont val="Tahoma"/>
            <family val="2"/>
          </rPr>
          <t xml:space="preserve">
Enter the name of each task and sub-task. Use indents for sub-tasks.</t>
        </r>
      </text>
    </comment>
    <comment ref="C7" authorId="0" shapeId="0" xr:uid="{00000000-0006-0000-0000-000003000000}">
      <text>
        <r>
          <rPr>
            <b/>
            <sz val="9"/>
            <color indexed="81"/>
            <rFont val="Tahoma"/>
            <family val="2"/>
          </rPr>
          <t>Task Lead</t>
        </r>
        <r>
          <rPr>
            <sz val="9"/>
            <color indexed="81"/>
            <rFont val="Tahoma"/>
            <family val="2"/>
          </rPr>
          <t xml:space="preserve">
Enter the name of the Task Lead in this column.</t>
        </r>
      </text>
    </comment>
    <comment ref="D7" authorId="0" shapeId="0" xr:uid="{00000000-0006-0000-0000-000004000000}">
      <text>
        <r>
          <rPr>
            <b/>
            <sz val="9"/>
            <color indexed="81"/>
            <rFont val="Tahoma"/>
            <family val="2"/>
          </rPr>
          <t xml:space="preserve">Predecessor Tasks:
</t>
        </r>
        <r>
          <rPr>
            <sz val="9"/>
            <color indexed="81"/>
            <rFont val="Tahoma"/>
            <family val="2"/>
          </rPr>
          <t>You can use this column to enter the WBS of a predecessor for reference. The PRO version uses formulas to automatically calculate the Start Date based on the Predecessor.</t>
        </r>
      </text>
    </comment>
    <comment ref="E7" authorId="0" shapeId="0" xr:uid="{00000000-0006-0000-0000-000005000000}">
      <text>
        <r>
          <rPr>
            <b/>
            <sz val="9"/>
            <color indexed="81"/>
            <rFont val="Tahoma"/>
            <family val="2"/>
          </rPr>
          <t>Task Start Date</t>
        </r>
        <r>
          <rPr>
            <sz val="9"/>
            <color indexed="81"/>
            <rFont val="Tahoma"/>
            <family val="2"/>
          </rPr>
          <t xml:space="preserve">
You can manually enter the Start Date for each task or use a formula to create a dependency on a Predecessor. For example, you could enter </t>
        </r>
        <r>
          <rPr>
            <b/>
            <sz val="9"/>
            <color indexed="81"/>
            <rFont val="Tahoma"/>
            <family val="2"/>
          </rPr>
          <t>=</t>
        </r>
        <r>
          <rPr>
            <b/>
            <i/>
            <sz val="9"/>
            <color indexed="81"/>
            <rFont val="Tahoma"/>
            <family val="2"/>
          </rPr>
          <t>enddate</t>
        </r>
        <r>
          <rPr>
            <b/>
            <sz val="9"/>
            <color indexed="81"/>
            <rFont val="Tahoma"/>
            <family val="2"/>
          </rPr>
          <t>+1</t>
        </r>
        <r>
          <rPr>
            <sz val="9"/>
            <color indexed="81"/>
            <rFont val="Tahoma"/>
            <family val="2"/>
          </rPr>
          <t xml:space="preserve"> to set the Start date to the next calendar day, or </t>
        </r>
        <r>
          <rPr>
            <b/>
            <sz val="9"/>
            <color indexed="81"/>
            <rFont val="Tahoma"/>
            <family val="2"/>
          </rPr>
          <t>=WORKDAY(</t>
        </r>
        <r>
          <rPr>
            <b/>
            <i/>
            <sz val="9"/>
            <color indexed="81"/>
            <rFont val="Tahoma"/>
            <family val="2"/>
          </rPr>
          <t>enddate</t>
        </r>
        <r>
          <rPr>
            <b/>
            <sz val="9"/>
            <color indexed="81"/>
            <rFont val="Tahoma"/>
            <family val="2"/>
          </rPr>
          <t>,1)</t>
        </r>
        <r>
          <rPr>
            <sz val="9"/>
            <color indexed="81"/>
            <rFont val="Tahoma"/>
            <family val="2"/>
          </rPr>
          <t xml:space="preserve"> to set the Start date to the next work day (excluding weekends), where </t>
        </r>
        <r>
          <rPr>
            <i/>
            <sz val="9"/>
            <color indexed="81"/>
            <rFont val="Tahoma"/>
            <family val="2"/>
          </rPr>
          <t>enddate</t>
        </r>
        <r>
          <rPr>
            <sz val="9"/>
            <color indexed="81"/>
            <rFont val="Tahoma"/>
            <family val="2"/>
          </rPr>
          <t xml:space="preserve"> is the cell reference for the End date of the Predecessor task.</t>
        </r>
      </text>
    </comment>
    <comment ref="F7" authorId="1" shapeId="0" xr:uid="{00000000-0006-0000-0000-000006000000}">
      <text>
        <r>
          <rPr>
            <b/>
            <sz val="9"/>
            <color indexed="81"/>
            <rFont val="Tahoma"/>
            <family val="2"/>
          </rPr>
          <t>End Date:</t>
        </r>
        <r>
          <rPr>
            <sz val="9"/>
            <color indexed="81"/>
            <rFont val="Tahoma"/>
            <family val="2"/>
          </rPr>
          <t xml:space="preserve">
The End Date is calculated based on the Start Date and the Calendar Days columns.</t>
        </r>
      </text>
    </comment>
    <comment ref="G7" authorId="0" shapeId="0" xr:uid="{00000000-0006-0000-0000-000007000000}">
      <text>
        <r>
          <rPr>
            <b/>
            <sz val="9"/>
            <color indexed="81"/>
            <rFont val="Tahoma"/>
            <family val="2"/>
          </rPr>
          <t>Duration (Calendar Days)</t>
        </r>
        <r>
          <rPr>
            <sz val="9"/>
            <color indexed="81"/>
            <rFont val="Tahoma"/>
            <family val="2"/>
          </rPr>
          <t xml:space="preserve">
The duration is the number of calendar days for the given task. The duration is calculated as the </t>
        </r>
        <r>
          <rPr>
            <b/>
            <sz val="9"/>
            <color indexed="81"/>
            <rFont val="Tahoma"/>
            <family val="2"/>
          </rPr>
          <t>End</t>
        </r>
        <r>
          <rPr>
            <sz val="9"/>
            <color indexed="81"/>
            <rFont val="Tahoma"/>
            <family val="2"/>
          </rPr>
          <t xml:space="preserve"> Date minus the </t>
        </r>
        <r>
          <rPr>
            <b/>
            <sz val="9"/>
            <color indexed="81"/>
            <rFont val="Tahoma"/>
            <family val="2"/>
          </rPr>
          <t>Start</t>
        </r>
        <r>
          <rPr>
            <sz val="9"/>
            <color indexed="81"/>
            <rFont val="Tahoma"/>
            <family val="2"/>
          </rPr>
          <t xml:space="preserve"> Date plus 1 day, so that a task starting and ending on the same day has a duration of 1 day.
</t>
        </r>
        <r>
          <rPr>
            <b/>
            <sz val="9"/>
            <color indexed="81"/>
            <rFont val="Tahoma"/>
            <family val="2"/>
          </rPr>
          <t>Note:</t>
        </r>
        <r>
          <rPr>
            <sz val="9"/>
            <color indexed="81"/>
            <rFont val="Tahoma"/>
            <family val="2"/>
          </rPr>
          <t xml:space="preserve"> The conditional formatting used to create the gantt chart references this column.</t>
        </r>
      </text>
    </comment>
    <comment ref="H7" authorId="0" shapeId="0" xr:uid="{00000000-0006-0000-0000-000008000000}">
      <text>
        <r>
          <rPr>
            <b/>
            <sz val="9"/>
            <color indexed="81"/>
            <rFont val="Tahoma"/>
            <family val="2"/>
          </rPr>
          <t>Percent Complete</t>
        </r>
        <r>
          <rPr>
            <sz val="9"/>
            <color indexed="81"/>
            <rFont val="Tahoma"/>
            <family val="2"/>
          </rPr>
          <t xml:space="preserve">
Update the status of this task by entering the percent complete (between 0% and 100%).</t>
        </r>
      </text>
    </comment>
    <comment ref="I7" authorId="0" shapeId="0" xr:uid="{00000000-0006-0000-0000-000009000000}">
      <text>
        <r>
          <rPr>
            <b/>
            <sz val="9"/>
            <color indexed="81"/>
            <rFont val="Tahoma"/>
            <family val="2"/>
          </rPr>
          <t>Work Days</t>
        </r>
        <r>
          <rPr>
            <sz val="9"/>
            <color indexed="81"/>
            <rFont val="Tahoma"/>
            <family val="2"/>
          </rPr>
          <t xml:space="preserve">
Counts the number of work days, excluding the weekends (Saturday and Sunday). In the PRO version, you can customize the work week and list specific non-working days like holidays. In the PRO version, the default input is the Work Days instead of the Calendar Days.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Vertex42</author>
  </authors>
  <commentList>
    <comment ref="C16" authorId="0" shapeId="0" xr:uid="{00000000-0006-0000-0200-000001000000}">
      <text>
        <r>
          <rPr>
            <sz val="8"/>
            <color indexed="81"/>
            <rFont val="Tahoma"/>
            <family val="2"/>
          </rPr>
          <t>This is an example comment.</t>
        </r>
      </text>
    </comment>
  </commentList>
</comments>
</file>

<file path=xl/sharedStrings.xml><?xml version="1.0" encoding="utf-8"?>
<sst xmlns="http://schemas.openxmlformats.org/spreadsheetml/2006/main" count="219" uniqueCount="202">
  <si>
    <t>WBS</t>
  </si>
  <si>
    <t>Input Cell</t>
  </si>
  <si>
    <t>Label</t>
  </si>
  <si>
    <t>Getting Started Tips</t>
  </si>
  <si>
    <t>FAQs</t>
  </si>
  <si>
    <t>Q:</t>
  </si>
  <si>
    <t>Creating Task Dependencies</t>
  </si>
  <si>
    <t>[Name]</t>
  </si>
  <si>
    <t>Changing the Color of the Bars in the Gantt Chart</t>
  </si>
  <si>
    <t>Using the Template Rows and Choosing a WBS Level</t>
  </si>
  <si>
    <t>A.</t>
  </si>
  <si>
    <t>Enter the date manually (e.g. 1/3/2015)</t>
  </si>
  <si>
    <t>B.</t>
  </si>
  <si>
    <t>Reference the Project Start Date (e.g. =$E$4 )</t>
  </si>
  <si>
    <t>C.</t>
  </si>
  <si>
    <t>Set the Start date to the next Work Day after another task's End date.</t>
  </si>
  <si>
    <t>D.</t>
  </si>
  <si>
    <t>Set the Start date to the next Calendar Day after another task's End date.</t>
  </si>
  <si>
    <t>E.</t>
  </si>
  <si>
    <t>Set the Start date to a number of days before or after another date.</t>
  </si>
  <si>
    <t>Find a row that works, then copy the cells that make up the gantt chart area from that row into the row that is messed up.</t>
  </si>
  <si>
    <t>Gantt Chart Template Pro</t>
  </si>
  <si>
    <t>Learn More About Gantt Chart Template Pro</t>
  </si>
  <si>
    <t>Benefits and Features of Gantt Chart Template Pro</t>
  </si>
  <si>
    <t xml:space="preserve"> - Start date and End date</t>
  </si>
  <si>
    <t xml:space="preserve"> - Start date and Work days</t>
  </si>
  <si>
    <t xml:space="preserve"> - Start date and Calendar days</t>
  </si>
  <si>
    <t>Easily Create Task Dependencies</t>
  </si>
  <si>
    <t>Exclude Holidays from Work Days</t>
  </si>
  <si>
    <r>
      <t>Gantt Chart Template Pro</t>
    </r>
    <r>
      <rPr>
        <sz val="10"/>
        <rFont val="Arial"/>
      </rPr>
      <t xml:space="preserve"> is similar to this free version, but</t>
    </r>
  </si>
  <si>
    <t>it is more feature-packed. It also comes with other bonus content.</t>
  </si>
  <si>
    <t>Use Work Days as an Input</t>
  </si>
  <si>
    <t>Customize Your Work Week</t>
  </si>
  <si>
    <t>functions that allow you define the work week as something other than Monday-Friday.</t>
  </si>
  <si>
    <t>Simple Color-Coding</t>
  </si>
  <si>
    <t>By default, the Pro version is set up to have you enter Work Days instead of Calendar Days.</t>
  </si>
  <si>
    <t>The expanded set of template rows provides more options for defining the Start date, End date,</t>
  </si>
  <si>
    <t>and Duration of tasks. Define a task based on …</t>
  </si>
  <si>
    <t>List holidays and other specific non-working days that you want to exclude from work days.</t>
  </si>
  <si>
    <t>The Pro version includes a column for specifying the color of bars in the chart. For example,</t>
  </si>
  <si>
    <t>you could change the color based on urgency or task lead.</t>
  </si>
  <si>
    <t>Daily, Weekly, or Monthly View</t>
  </si>
  <si>
    <t>The Pro version includes a drop-down next to the Display Week that lets you choose to display</t>
  </si>
  <si>
    <t>the columns in the chart area as days, weeks, or months.</t>
  </si>
  <si>
    <t>Gantt Chart Template Pro for Excel Online</t>
  </si>
  <si>
    <t>Pro version for Excel Online.</t>
  </si>
  <si>
    <t>The following link is a blog post that talks specifically about the</t>
  </si>
  <si>
    <t>https://www.vertex42.com/ExcelTemplates/excel-gantt-chart.html</t>
  </si>
  <si>
    <t>https://www.vertex42.com/licensing/EULA_privateuse.html</t>
  </si>
  <si>
    <t>Learn About Gantt Chart Template Pro</t>
  </si>
  <si>
    <t>Terms of Use</t>
  </si>
  <si>
    <t>Gantt Chart Template, by Vertex42.com</t>
  </si>
  <si>
    <t>© 2006-2018 Vertex42 LLC</t>
  </si>
  <si>
    <t>This spreadsheet template, including all worksheets and associated content is a copyrighted work under the United States and other copyright laws.</t>
  </si>
  <si>
    <r>
      <t xml:space="preserve">You may download the spreadsheet template, make archival copies, and customize the template only for your </t>
    </r>
    <r>
      <rPr>
        <b/>
        <sz val="12"/>
        <rFont val="Arial"/>
        <family val="2"/>
      </rPr>
      <t>personal use or use within your company or organization</t>
    </r>
    <r>
      <rPr>
        <sz val="12"/>
        <rFont val="Arial"/>
        <family val="2"/>
      </rPr>
      <t xml:space="preserve"> and </t>
    </r>
    <r>
      <rPr>
        <b/>
        <sz val="12"/>
        <rFont val="Arial"/>
        <family val="2"/>
      </rPr>
      <t>not</t>
    </r>
    <r>
      <rPr>
        <sz val="12"/>
        <rFont val="Arial"/>
        <family val="2"/>
      </rPr>
      <t xml:space="preserve"> for resale or public sharing.</t>
    </r>
  </si>
  <si>
    <t>You may not remove or alter any Vertex42 logo, trademark, copyright, disclaimer, brand, terms of use, attribution, or other proprietary notices or marks within the template.</t>
  </si>
  <si>
    <t>The template and any file, document, or other work including or derived from the template may NOT be sold, distributed, published to an online gallery, hosted on a website, or placed on any server in a way that makes it available to the general public.</t>
  </si>
  <si>
    <r>
      <rPr>
        <b/>
        <sz val="12"/>
        <rFont val="Arial"/>
        <family val="2"/>
      </rPr>
      <t>Limited Private Sharing and Other Allowed Uses</t>
    </r>
    <r>
      <rPr>
        <sz val="12"/>
        <rFont val="Arial"/>
        <family val="2"/>
      </rPr>
      <t>: See the complete license agreement to learn more about how you may or may not use this template.</t>
    </r>
  </si>
  <si>
    <t>View the Complete License Agreement</t>
  </si>
  <si>
    <t>Watch Demo Videos of the Pro Version on Vertex42.com</t>
  </si>
  <si>
    <t>Please read the license agreement in the TermsOfUse worksheet to learn how you may or may not use and share this spreadsheet.</t>
  </si>
  <si>
    <t>TASK</t>
  </si>
  <si>
    <t>LEAD</t>
  </si>
  <si>
    <t>START</t>
  </si>
  <si>
    <t>END</t>
  </si>
  <si>
    <t>DAYS</t>
  </si>
  <si>
    <t>% DONE</t>
  </si>
  <si>
    <t>WORK DAYS</t>
  </si>
  <si>
    <t>PREDECESSOR</t>
  </si>
  <si>
    <t xml:space="preserve">Display Week </t>
  </si>
  <si>
    <t xml:space="preserve">Project Start Date </t>
  </si>
  <si>
    <t xml:space="preserve">Project Lead </t>
  </si>
  <si>
    <r>
      <rPr>
        <i/>
        <u/>
        <sz val="8"/>
        <color theme="1" tint="0.34998626667073579"/>
        <rFont val="Arial"/>
        <family val="2"/>
      </rPr>
      <t>Gantt Chart Template</t>
    </r>
    <r>
      <rPr>
        <i/>
        <sz val="8"/>
        <color theme="1" tint="0.34998626667073579"/>
        <rFont val="Arial"/>
        <family val="2"/>
      </rPr>
      <t xml:space="preserve"> © 2006-2018 by Vertex42.com.</t>
    </r>
  </si>
  <si>
    <t>This Gantt Chart Template provides an easy way to create a simple project schedule. You only need to know some basic spreadsheet operations, such as how to insert, delete, copy and paste rows and cells. For more advanced uses, such as defining task dependencies, you will need to know how to enter formulas.</t>
  </si>
  <si>
    <t>• Some of the labels include cell comments to provide extra information.</t>
  </si>
  <si>
    <t>• Define the task start date and duration (days) by editing the light green cells.</t>
  </si>
  <si>
    <t>• [Bracketed Text] is meant to be edited, like the project title and task descriptions.</t>
  </si>
  <si>
    <t>• If you see "#####" in a cell, widen the column to display the cell contents.</t>
  </si>
  <si>
    <t>• To adjust the range of dates shown in the Gantt chart, change the Display Week number.</t>
  </si>
  <si>
    <r>
      <t xml:space="preserve">• </t>
    </r>
    <r>
      <rPr>
        <b/>
        <sz val="11"/>
        <color rgb="FFFF0000"/>
        <rFont val="Arial"/>
        <family val="2"/>
      </rPr>
      <t>Backup</t>
    </r>
    <r>
      <rPr>
        <sz val="11"/>
        <color rgb="FFFF0000"/>
        <rFont val="Arial"/>
        <family val="2"/>
      </rPr>
      <t xml:space="preserve"> your file regularly to avoid losing data! Excel files get corrupted occasionally.</t>
    </r>
  </si>
  <si>
    <t>Inserting New Tasks (Rows)</t>
  </si>
  <si>
    <t>• Insert a new blank row by right-clicking on the row number and selecting Insert.</t>
  </si>
  <si>
    <t>• Copy a row from the set of template rows at the bottom of the worksheet.</t>
  </si>
  <si>
    <t>• With the new blank row selected, press Ctrl+d to copy the formulas and formatting down from the row above OR use the row drag handle to copy the formulas and formatting down.</t>
  </si>
  <si>
    <t>About This Template</t>
  </si>
  <si>
    <t>Be sure to read the Getting Started Tips below. Watching the video demos for Gantt Chart Template Pro may also help you see how to use the spreadsheet.</t>
  </si>
  <si>
    <t>• The Project Start Date is used to define the first week shown in the gantt chart.</t>
  </si>
  <si>
    <t>• Insert new tasks using one of the methods listed below.</t>
  </si>
  <si>
    <r>
      <t xml:space="preserve">When inserting and deleting tasks, you need to insert and delete </t>
    </r>
    <r>
      <rPr>
        <b/>
        <sz val="11"/>
        <rFont val="Arial"/>
        <family val="2"/>
      </rPr>
      <t>entire rows</t>
    </r>
    <r>
      <rPr>
        <sz val="11"/>
        <rFont val="Arial"/>
        <family val="2"/>
      </rPr>
      <t>. Some columns contain formulas (such as the End Date and the Work Days columns), so these formulas need to copied to the newly inserted rows.</t>
    </r>
  </si>
  <si>
    <t>METHOD 2</t>
  </si>
  <si>
    <t>• Right-click on the row where you want to insert the new task and select Insert Copied Cells.</t>
  </si>
  <si>
    <t>Help improve Excel by voting on a suggestion to fix this problem.</t>
  </si>
  <si>
    <t>METHOD 1 (recommended)</t>
  </si>
  <si>
    <t>You can either copy/paste/insert these template rows via Method 2 as explained above, OR you can just copy/paste the desired WBS cell when you want to change the WBS level.</t>
  </si>
  <si>
    <t>The set of template rows at the bottom of the Gantt Chart worksheet provide examples of different ways to format and define tasks for different WBS levels.</t>
  </si>
  <si>
    <t>Each different WBS level uses a different formula in the WBS column.</t>
  </si>
  <si>
    <t>If you leave a blank cell above a WBS number, the numbering will reset to 1.x.x. The formulas are meant for convenience, but you can manually enter the WBS numbers if you want to.</t>
  </si>
  <si>
    <t>You can indent the task description for sub-tasks by entering leading spaces or using the Indent feature in Excel.</t>
  </si>
  <si>
    <r>
      <t>• Use the formula =WORKDAY(</t>
    </r>
    <r>
      <rPr>
        <i/>
        <sz val="11"/>
        <rFont val="Arial"/>
        <family val="2"/>
      </rPr>
      <t>enddate</t>
    </r>
    <r>
      <rPr>
        <sz val="11"/>
        <rFont val="Arial"/>
        <family val="2"/>
      </rPr>
      <t xml:space="preserve">,1) where </t>
    </r>
    <r>
      <rPr>
        <i/>
        <sz val="11"/>
        <rFont val="Arial"/>
        <family val="2"/>
      </rPr>
      <t>enddate</t>
    </r>
    <r>
      <rPr>
        <sz val="11"/>
        <rFont val="Arial"/>
        <family val="2"/>
      </rPr>
      <t xml:space="preserve"> is the reference to the End date of a predecessor task.</t>
    </r>
  </si>
  <si>
    <r>
      <t>• For multiple predecessors, the formula would be =MAX(WORKDAY(</t>
    </r>
    <r>
      <rPr>
        <i/>
        <sz val="11"/>
        <rFont val="Arial"/>
        <family val="2"/>
      </rPr>
      <t>enddate1</t>
    </r>
    <r>
      <rPr>
        <sz val="11"/>
        <rFont val="Arial"/>
        <family val="2"/>
      </rPr>
      <t>,1),WORKDAY(</t>
    </r>
    <r>
      <rPr>
        <i/>
        <sz val="11"/>
        <rFont val="Arial"/>
        <family val="2"/>
      </rPr>
      <t>enddate2</t>
    </r>
    <r>
      <rPr>
        <sz val="11"/>
        <rFont val="Arial"/>
        <family val="2"/>
      </rPr>
      <t>,1))</t>
    </r>
  </si>
  <si>
    <r>
      <t>• This formula is very simple: =</t>
    </r>
    <r>
      <rPr>
        <i/>
        <sz val="11"/>
        <rFont val="Arial"/>
        <family val="2"/>
      </rPr>
      <t>enddate</t>
    </r>
    <r>
      <rPr>
        <sz val="11"/>
        <rFont val="Arial"/>
        <family val="2"/>
      </rPr>
      <t>+1</t>
    </r>
  </si>
  <si>
    <r>
      <t>• For multiple predecessors, the formula would be =MAX(</t>
    </r>
    <r>
      <rPr>
        <i/>
        <sz val="11"/>
        <rFont val="Arial"/>
        <family val="2"/>
      </rPr>
      <t>enddate1</t>
    </r>
    <r>
      <rPr>
        <sz val="11"/>
        <rFont val="Arial"/>
        <family val="2"/>
      </rPr>
      <t>,</t>
    </r>
    <r>
      <rPr>
        <i/>
        <sz val="11"/>
        <rFont val="Arial"/>
        <family val="2"/>
      </rPr>
      <t>enddate2</t>
    </r>
    <r>
      <rPr>
        <sz val="11"/>
        <rFont val="Arial"/>
        <family val="2"/>
      </rPr>
      <t>,</t>
    </r>
    <r>
      <rPr>
        <i/>
        <sz val="11"/>
        <rFont val="Arial"/>
        <family val="2"/>
      </rPr>
      <t>enddate3</t>
    </r>
    <r>
      <rPr>
        <sz val="11"/>
        <rFont val="Arial"/>
        <family val="2"/>
      </rPr>
      <t>)+1</t>
    </r>
  </si>
  <si>
    <r>
      <t>• This formula is just like the one in C or D, except that in place of the "1" you enter the number of days, such as =WORKDAY(</t>
    </r>
    <r>
      <rPr>
        <i/>
        <sz val="11"/>
        <rFont val="Arial"/>
        <family val="2"/>
      </rPr>
      <t>enddate</t>
    </r>
    <r>
      <rPr>
        <sz val="11"/>
        <rFont val="Arial"/>
        <family val="2"/>
      </rPr>
      <t>,5) or =WORKDAY(</t>
    </r>
    <r>
      <rPr>
        <i/>
        <sz val="11"/>
        <rFont val="Arial"/>
        <family val="2"/>
      </rPr>
      <t>startdate</t>
    </r>
    <r>
      <rPr>
        <sz val="11"/>
        <rFont val="Arial"/>
        <family val="2"/>
      </rPr>
      <t>,-5)</t>
    </r>
  </si>
  <si>
    <t>F.</t>
  </si>
  <si>
    <t>Use a lookup formula and the Predecessor column to define the start date.</t>
  </si>
  <si>
    <t>[The formulas for using this method are built into Gantt Chart Template Pro]</t>
  </si>
  <si>
    <t>[Advanced] The Gantt Chart is created using conditional formatting, so you can modify the conditional formatting rules to change the format to a different color. The Pro version includes a column where you can change the color by entering a color code ("b"=blue, "g"=green, etc.)</t>
  </si>
  <si>
    <r>
      <t xml:space="preserve">How do I enter the </t>
    </r>
    <r>
      <rPr>
        <b/>
        <sz val="11"/>
        <color theme="4" tint="-0.249977111117893"/>
        <rFont val="Arial"/>
        <family val="2"/>
      </rPr>
      <t>Work Days</t>
    </r>
    <r>
      <rPr>
        <sz val="11"/>
        <color theme="4" tint="-0.249977111117893"/>
        <rFont val="Arial"/>
        <family val="2"/>
      </rPr>
      <t xml:space="preserve"> instead of </t>
    </r>
    <r>
      <rPr>
        <b/>
        <sz val="11"/>
        <color theme="4" tint="-0.249977111117893"/>
        <rFont val="Arial"/>
        <family val="2"/>
      </rPr>
      <t>Calendar Days</t>
    </r>
    <r>
      <rPr>
        <sz val="11"/>
        <color theme="4" tint="-0.249977111117893"/>
        <rFont val="Arial"/>
        <family val="2"/>
      </rPr>
      <t>?</t>
    </r>
  </si>
  <si>
    <t>The %Complete for a group of tasks can be calculated from its sub tasks using the formula below, where "workdays" is a reference to the range of work day values and "complete" is a reference to the %complete for each of the subtasks.</t>
  </si>
  <si>
    <t>Entering work days instead of calendar days is a feature of the Pro version. There is nothing in the free version preventing you from entering your own formulas, though.</t>
  </si>
  <si>
    <r>
      <t>=SUMPRODUCT(</t>
    </r>
    <r>
      <rPr>
        <i/>
        <sz val="11"/>
        <rFont val="Arial"/>
        <family val="2"/>
      </rPr>
      <t>workdays</t>
    </r>
    <r>
      <rPr>
        <sz val="11"/>
        <rFont val="Arial"/>
        <family val="2"/>
      </rPr>
      <t>,</t>
    </r>
    <r>
      <rPr>
        <i/>
        <sz val="11"/>
        <rFont val="Arial"/>
        <family val="2"/>
      </rPr>
      <t>complete</t>
    </r>
    <r>
      <rPr>
        <sz val="11"/>
        <rFont val="Arial"/>
        <family val="2"/>
      </rPr>
      <t>)/SUM(</t>
    </r>
    <r>
      <rPr>
        <i/>
        <sz val="11"/>
        <rFont val="Arial"/>
        <family val="2"/>
      </rPr>
      <t>workdays</t>
    </r>
    <r>
      <rPr>
        <sz val="11"/>
        <rFont val="Arial"/>
        <family val="2"/>
      </rPr>
      <t>)</t>
    </r>
  </si>
  <si>
    <t>Example: Let's say you have 3 sub tasks that are 10 days, 12 days, and 14 days long, respectively. If the first subtask is 50% complete and the others are 25% complete, you could calculate the overall percent complete for the group as: =(10*50%+12*25%+14*25%)/(10+12+14).</t>
  </si>
  <si>
    <r>
      <t xml:space="preserve">How do I change the </t>
    </r>
    <r>
      <rPr>
        <b/>
        <sz val="11"/>
        <color theme="4" tint="-0.249977111117893"/>
        <rFont val="Arial"/>
        <family val="2"/>
      </rPr>
      <t>Print Settings</t>
    </r>
    <r>
      <rPr>
        <sz val="11"/>
        <color theme="4" tint="-0.249977111117893"/>
        <rFont val="Arial"/>
        <family val="2"/>
      </rPr>
      <t>? (Excel 2010, 2013)</t>
    </r>
  </si>
  <si>
    <t>You will need to add columns to the right of the Gantt Chart via copy/paste. Copy and paste the columns in groups of 7. Afterwards, you will also probably need to update the print area.</t>
  </si>
  <si>
    <r>
      <t>In the Start column, use the formula =MIN(</t>
    </r>
    <r>
      <rPr>
        <i/>
        <sz val="11"/>
        <color rgb="FF000000"/>
        <rFont val="Arial"/>
        <family val="2"/>
      </rPr>
      <t>range_of_start_dates</t>
    </r>
    <r>
      <rPr>
        <sz val="11"/>
        <color rgb="FF000000"/>
        <rFont val="Arial"/>
        <family val="2"/>
      </rPr>
      <t>)</t>
    </r>
  </si>
  <si>
    <r>
      <t>In the End column, use the formula =MAX(</t>
    </r>
    <r>
      <rPr>
        <i/>
        <sz val="11"/>
        <color rgb="FF000000"/>
        <rFont val="Arial"/>
        <family val="2"/>
      </rPr>
      <t>range_of_end_dates</t>
    </r>
    <r>
      <rPr>
        <sz val="11"/>
        <color rgb="FF000000"/>
        <rFont val="Arial"/>
        <family val="2"/>
      </rPr>
      <t>)</t>
    </r>
  </si>
  <si>
    <r>
      <t>In the Days column, use the formula =</t>
    </r>
    <r>
      <rPr>
        <i/>
        <sz val="11"/>
        <color rgb="FF000000"/>
        <rFont val="Arial"/>
        <family val="2"/>
      </rPr>
      <t>end_date</t>
    </r>
    <r>
      <rPr>
        <sz val="11"/>
        <color rgb="FF000000"/>
        <rFont val="Arial"/>
        <family val="2"/>
      </rPr>
      <t>-</t>
    </r>
    <r>
      <rPr>
        <i/>
        <sz val="11"/>
        <color rgb="FF000000"/>
        <rFont val="Arial"/>
        <family val="2"/>
      </rPr>
      <t>start_date</t>
    </r>
    <r>
      <rPr>
        <sz val="11"/>
        <color rgb="FF000000"/>
        <rFont val="Arial"/>
        <family val="2"/>
      </rPr>
      <t>+1</t>
    </r>
  </si>
  <si>
    <t>Help</t>
  </si>
  <si>
    <r>
      <t xml:space="preserve">How do I increase the </t>
    </r>
    <r>
      <rPr>
        <b/>
        <sz val="11"/>
        <color theme="4" tint="-0.249977111117893"/>
        <rFont val="Arial"/>
        <family val="2"/>
      </rPr>
      <t>range of dates</t>
    </r>
    <r>
      <rPr>
        <sz val="11"/>
        <color theme="4" tint="-0.249977111117893"/>
        <rFont val="Arial"/>
        <family val="2"/>
      </rPr>
      <t xml:space="preserve"> displayed in the Gantt chart?</t>
    </r>
  </si>
  <si>
    <r>
      <t xml:space="preserve">How do I create a summary row that shows the </t>
    </r>
    <r>
      <rPr>
        <b/>
        <sz val="11"/>
        <color theme="4" tint="-0.249977111117893"/>
        <rFont val="Arial"/>
        <family val="2"/>
      </rPr>
      <t>MIN</t>
    </r>
    <r>
      <rPr>
        <sz val="11"/>
        <color theme="4" tint="-0.249977111117893"/>
        <rFont val="Arial"/>
        <family val="2"/>
      </rPr>
      <t xml:space="preserve"> and </t>
    </r>
    <r>
      <rPr>
        <b/>
        <sz val="11"/>
        <color theme="4" tint="-0.249977111117893"/>
        <rFont val="Arial"/>
        <family val="2"/>
      </rPr>
      <t>MAX</t>
    </r>
    <r>
      <rPr>
        <sz val="11"/>
        <color theme="4" tint="-0.249977111117893"/>
        <rFont val="Arial"/>
        <family val="2"/>
      </rPr>
      <t xml:space="preserve"> dates for all sub-tasks?</t>
    </r>
  </si>
  <si>
    <r>
      <t xml:space="preserve">How do I calculate the </t>
    </r>
    <r>
      <rPr>
        <b/>
        <sz val="11"/>
        <color theme="4" tint="-0.249977111117893"/>
        <rFont val="Arial"/>
        <family val="2"/>
      </rPr>
      <t>%Complete</t>
    </r>
    <r>
      <rPr>
        <sz val="11"/>
        <color theme="4" tint="-0.249977111117893"/>
        <rFont val="Arial"/>
        <family val="2"/>
      </rPr>
      <t xml:space="preserve"> for an entire category of tasks?</t>
    </r>
  </si>
  <si>
    <r>
      <t xml:space="preserve">I've </t>
    </r>
    <r>
      <rPr>
        <b/>
        <sz val="11"/>
        <color theme="4" tint="-0.249977111117893"/>
        <rFont val="Arial"/>
        <family val="2"/>
      </rPr>
      <t>messed up</t>
    </r>
    <r>
      <rPr>
        <sz val="11"/>
        <color theme="4" tint="-0.249977111117893"/>
        <rFont val="Arial"/>
        <family val="2"/>
      </rPr>
      <t xml:space="preserve"> the chart area somehow. How do I fix it?</t>
    </r>
  </si>
  <si>
    <t>Though you can still use your own formulas for creating task dependencies, the Pro version</t>
  </si>
  <si>
    <t>includes template rows that calculate the Start date based on the WBS number that you enter</t>
  </si>
  <si>
    <t>in the Predecessor column.</t>
  </si>
  <si>
    <t>The versions designed for Excel 2010+ use the WORKDAY.INTL() and NETWORKDAYS.INTL()</t>
  </si>
  <si>
    <r>
      <t xml:space="preserve">How do I calculate Calendar Days after entering the </t>
    </r>
    <r>
      <rPr>
        <b/>
        <sz val="11"/>
        <color theme="4" tint="-0.249977111117893"/>
        <rFont val="Arial"/>
        <family val="2"/>
      </rPr>
      <t>Start and End Dates</t>
    </r>
    <r>
      <rPr>
        <sz val="11"/>
        <color theme="4" tint="-0.249977111117893"/>
        <rFont val="Arial"/>
        <family val="2"/>
      </rPr>
      <t>?</t>
    </r>
  </si>
  <si>
    <t>Method 2 will work, but Excel will split/fracture/duplicate conditional formatting rules rather than merging the rules. This can cause inefficiencies in very large and heavily modified files.</t>
  </si>
  <si>
    <t>You can enter the Start date manually, or define task dependencies using a formula. Below are some common options for defining the Start date:</t>
  </si>
  <si>
    <t>Select the entire range of cells you want to print and go to File &gt; Print Area &gt; Set Print Area. Then go to File &gt; Page Setup or File &gt; Print Preview and adjust the Scaling, Margins, and Page Orientation as desired.</t>
  </si>
  <si>
    <r>
      <t>You can calculate the duration in calendar days (including both start and end dates) using the formula =</t>
    </r>
    <r>
      <rPr>
        <i/>
        <sz val="11"/>
        <rFont val="Arial"/>
        <family val="2"/>
      </rPr>
      <t>enddate</t>
    </r>
    <r>
      <rPr>
        <sz val="11"/>
        <rFont val="Arial"/>
        <family val="2"/>
      </rPr>
      <t>-</t>
    </r>
    <r>
      <rPr>
        <i/>
        <sz val="11"/>
        <rFont val="Arial"/>
        <family val="2"/>
      </rPr>
      <t>startdate</t>
    </r>
    <r>
      <rPr>
        <sz val="11"/>
        <rFont val="Arial"/>
        <family val="2"/>
      </rPr>
      <t>+1</t>
    </r>
  </si>
  <si>
    <t>[Team 303]</t>
  </si>
  <si>
    <t>Cody Vanderpool</t>
  </si>
  <si>
    <t>[Formula 1/10] Project Schedule</t>
  </si>
  <si>
    <t>[Meeting with Advisor]</t>
  </si>
  <si>
    <t>[Meeting with Sponsor]</t>
  </si>
  <si>
    <t>[Advisor Meeting 1]</t>
  </si>
  <si>
    <t>[Advisor Meeting 2]</t>
  </si>
  <si>
    <t>[Risk Assessment]</t>
  </si>
  <si>
    <t>[Rev 1]</t>
  </si>
  <si>
    <t>[Pre-Advisor Meeting]</t>
  </si>
  <si>
    <t>[Email advisor agenda, timeline, budget report]</t>
  </si>
  <si>
    <t>[Post Advisor Meeting]</t>
  </si>
  <si>
    <t>[Meeting Minutes]</t>
  </si>
  <si>
    <t>[IDA]</t>
  </si>
  <si>
    <t>[Milestones]</t>
  </si>
  <si>
    <t>[Deliverables]</t>
  </si>
  <si>
    <t>[Submit to Canvas]</t>
  </si>
  <si>
    <t>Advisor Meet and Greet</t>
  </si>
  <si>
    <t>[Go over Abstract Update ]</t>
  </si>
  <si>
    <t>[Summarize resubmitt]</t>
  </si>
  <si>
    <t>[Abstract]</t>
  </si>
  <si>
    <t>[Web Master]</t>
  </si>
  <si>
    <t>[Determine Webmaster]</t>
  </si>
  <si>
    <t>[Develop Webpage frame]</t>
  </si>
  <si>
    <t>[Web Page Information]</t>
  </si>
  <si>
    <t>[Restated Project Charter]</t>
  </si>
  <si>
    <t>[Review charter]</t>
  </si>
  <si>
    <t>[Resubmit]</t>
  </si>
  <si>
    <t>[Order Parts]</t>
  </si>
  <si>
    <t>[Parts were bought]</t>
  </si>
  <si>
    <t>[Automomous vehicle]</t>
  </si>
  <si>
    <t>[Install Upgaded motor]</t>
  </si>
  <si>
    <t>[Install Battery]</t>
  </si>
  <si>
    <t>[Test Drive]</t>
  </si>
  <si>
    <t>[CAD Parts]</t>
  </si>
  <si>
    <t>[Measure Vehicle Frame,CAD]</t>
  </si>
  <si>
    <t>[Measure Jetson,CAD]</t>
  </si>
  <si>
    <t>[Measure ZED, CAD]</t>
  </si>
  <si>
    <t>[Measure M-bed,CAD]</t>
  </si>
  <si>
    <t>[Measure LIDAR,CAD]</t>
  </si>
  <si>
    <t>[Measure Battery,CAD]</t>
  </si>
  <si>
    <t>[Build Support for Jetson and M-Bed]</t>
  </si>
  <si>
    <t>[Build Support for ZED Camera, Lidar, CAD]</t>
  </si>
  <si>
    <t>[Build Shell of Vehicle]</t>
  </si>
  <si>
    <t>[Data Collection]</t>
  </si>
  <si>
    <t>[Walk Car Down the Hall]</t>
  </si>
  <si>
    <t>[Programming with Ross]</t>
  </si>
  <si>
    <t>[Design Review 5]</t>
  </si>
  <si>
    <t>[final]</t>
  </si>
  <si>
    <t>[creating a PID]</t>
  </si>
  <si>
    <t>[testing Programing]</t>
  </si>
  <si>
    <t>[Prototype]</t>
  </si>
  <si>
    <t>[ZED Camera, Lidar Mount 3d summarize drafts]</t>
  </si>
  <si>
    <t>[summarize pick best draft od Jetson and M-Bed processor]</t>
  </si>
  <si>
    <t>[3d print Zed and Lidar mount]</t>
  </si>
  <si>
    <t>[3d print Jetson and m-med emount]</t>
  </si>
  <si>
    <t>[test car with parts and its weight distribution]</t>
  </si>
  <si>
    <t>[assymble all parts 3d printed]</t>
  </si>
  <si>
    <t>[manual overide program]</t>
  </si>
  <si>
    <t>[Create List of Risk]</t>
  </si>
  <si>
    <t>[Go over risk with advisor or sponsor]</t>
  </si>
  <si>
    <t>[Web Page Update]</t>
  </si>
  <si>
    <t>[review comments of current site]</t>
  </si>
  <si>
    <t>[update what advisor and sponsor want]</t>
  </si>
  <si>
    <t>[upload workings from first upload to this one]</t>
  </si>
  <si>
    <t>[finalize and summarize to colplete]</t>
  </si>
  <si>
    <t>[Design Review 6]</t>
  </si>
  <si>
    <t>[Operation Manual]</t>
  </si>
  <si>
    <t>[Write a rough draft]</t>
  </si>
  <si>
    <t>[Review Draft]</t>
  </si>
  <si>
    <t>[finalize]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</si>
</sst>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yyyy\ \(dddd\)"/>
    <numFmt numFmtId="165" formatCode="ddd\ m/dd/yy"/>
    <numFmt numFmtId="166" formatCode="d"/>
    <numFmt numFmtId="167" formatCode="d\ mmm\ yyyy"/>
  </numFmts>
  <fonts count="68" x14ac:knownFonts="1">
    <font>
      <sz val="10"/>
      <name val="Arial"/>
    </font>
    <font>
      <sz val="10"/>
      <name val="Arial"/>
      <family val="2"/>
    </font>
    <font>
      <u/>
      <sz val="10"/>
      <color indexed="12"/>
      <name val="Arial"/>
      <family val="2"/>
    </font>
    <font>
      <sz val="8"/>
      <name val="Arial"/>
      <family val="2"/>
    </font>
    <font>
      <u/>
      <sz val="8"/>
      <color indexed="12"/>
      <name val="Arial"/>
      <family val="2"/>
    </font>
    <font>
      <b/>
      <sz val="12"/>
      <name val="Arial"/>
      <family val="2"/>
    </font>
    <font>
      <sz val="10"/>
      <name val="Arial"/>
      <family val="2"/>
    </font>
    <font>
      <b/>
      <sz val="10"/>
      <name val="Arial"/>
      <family val="2"/>
    </font>
    <font>
      <sz val="8"/>
      <color indexed="81"/>
      <name val="Tahoma"/>
      <family val="2"/>
    </font>
    <font>
      <sz val="14"/>
      <color indexed="56"/>
      <name val="Arial"/>
      <family val="2"/>
    </font>
    <font>
      <sz val="9"/>
      <name val="Arial"/>
      <family val="2"/>
    </font>
    <font>
      <sz val="7"/>
      <color indexed="55"/>
      <name val="Arial"/>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2"/>
      <name val="Arial"/>
      <family val="2"/>
    </font>
    <font>
      <u/>
      <sz val="12"/>
      <color indexed="12"/>
      <name val="Arial"/>
      <family val="2"/>
    </font>
    <font>
      <sz val="18"/>
      <color theme="3"/>
      <name val="Arial"/>
      <family val="2"/>
    </font>
    <font>
      <sz val="18"/>
      <color theme="4" tint="-0.249977111117893"/>
      <name val="Arial"/>
      <family val="2"/>
    </font>
    <font>
      <b/>
      <sz val="12"/>
      <color theme="4" tint="-0.249977111117893"/>
      <name val="Arial"/>
      <family val="2"/>
    </font>
    <font>
      <u/>
      <sz val="14"/>
      <color indexed="12"/>
      <name val="Arial"/>
      <family val="2"/>
    </font>
    <font>
      <i/>
      <sz val="8"/>
      <name val="Arial"/>
      <family val="2"/>
    </font>
    <font>
      <b/>
      <sz val="11"/>
      <name val="Arial"/>
      <family val="2"/>
    </font>
    <font>
      <u/>
      <sz val="11"/>
      <color indexed="12"/>
      <name val="Arial"/>
      <family val="2"/>
    </font>
    <font>
      <b/>
      <sz val="9"/>
      <color indexed="81"/>
      <name val="Tahoma"/>
      <family val="2"/>
    </font>
    <font>
      <sz val="9"/>
      <color indexed="81"/>
      <name val="Tahoma"/>
      <family val="2"/>
    </font>
    <font>
      <b/>
      <i/>
      <sz val="9"/>
      <color indexed="81"/>
      <name val="Tahoma"/>
      <family val="2"/>
    </font>
    <font>
      <i/>
      <sz val="9"/>
      <color indexed="81"/>
      <name val="Tahoma"/>
      <family val="2"/>
    </font>
    <font>
      <sz val="9"/>
      <name val="Arial"/>
      <family val="2"/>
      <scheme val="minor"/>
    </font>
    <font>
      <sz val="10"/>
      <name val="Arial"/>
      <family val="1"/>
      <scheme val="major"/>
    </font>
    <font>
      <sz val="11"/>
      <name val="Arial"/>
      <family val="1"/>
      <scheme val="major"/>
    </font>
    <font>
      <sz val="10"/>
      <name val="Arial"/>
      <family val="2"/>
      <scheme val="minor"/>
    </font>
    <font>
      <b/>
      <sz val="11"/>
      <name val="Arial"/>
      <family val="2"/>
      <scheme val="minor"/>
    </font>
    <font>
      <sz val="9"/>
      <color rgb="FF000000"/>
      <name val="Arial"/>
      <family val="2"/>
      <scheme val="minor"/>
    </font>
    <font>
      <sz val="11"/>
      <name val="Arial"/>
      <family val="2"/>
      <scheme val="minor"/>
    </font>
    <font>
      <sz val="14"/>
      <name val="Arial"/>
      <family val="2"/>
      <scheme val="minor"/>
    </font>
    <font>
      <sz val="14"/>
      <color rgb="FF000000"/>
      <name val="Arial"/>
      <family val="2"/>
      <scheme val="minor"/>
    </font>
    <font>
      <sz val="10"/>
      <name val="Arial"/>
      <family val="2"/>
      <scheme val="major"/>
    </font>
    <font>
      <b/>
      <sz val="9"/>
      <name val="Arial"/>
      <family val="2"/>
      <scheme val="major"/>
    </font>
    <font>
      <b/>
      <sz val="8"/>
      <name val="Arial"/>
      <family val="2"/>
      <scheme val="major"/>
    </font>
    <font>
      <sz val="16"/>
      <color theme="4" tint="-0.249977111117893"/>
      <name val="Arial"/>
      <family val="1"/>
      <scheme val="major"/>
    </font>
    <font>
      <i/>
      <sz val="8"/>
      <color theme="1" tint="0.34998626667073579"/>
      <name val="Arial"/>
      <family val="2"/>
    </font>
    <font>
      <i/>
      <u/>
      <sz val="8"/>
      <color theme="1" tint="0.34998626667073579"/>
      <name val="Arial"/>
      <family val="2"/>
    </font>
    <font>
      <sz val="14"/>
      <color theme="4" tint="-0.249977111117893"/>
      <name val="Arial"/>
      <family val="2"/>
    </font>
    <font>
      <sz val="11"/>
      <name val="Arial"/>
      <family val="2"/>
    </font>
    <font>
      <sz val="14"/>
      <name val="Arial"/>
      <family val="2"/>
    </font>
    <font>
      <sz val="11"/>
      <color rgb="FFFF0000"/>
      <name val="Arial"/>
      <family val="2"/>
    </font>
    <font>
      <b/>
      <sz val="11"/>
      <color rgb="FFFF0000"/>
      <name val="Arial"/>
      <family val="2"/>
    </font>
    <font>
      <sz val="11"/>
      <color rgb="FF000000"/>
      <name val="Arial"/>
      <family val="2"/>
    </font>
    <font>
      <i/>
      <sz val="11"/>
      <name val="Arial"/>
      <family val="2"/>
    </font>
    <font>
      <b/>
      <sz val="11"/>
      <color theme="4" tint="-0.249977111117893"/>
      <name val="Arial"/>
      <family val="2"/>
    </font>
    <font>
      <sz val="11"/>
      <color theme="4" tint="-0.249977111117893"/>
      <name val="Arial"/>
      <family val="2"/>
    </font>
    <font>
      <i/>
      <sz val="11"/>
      <color rgb="FF000000"/>
      <name val="Arial"/>
      <family val="2"/>
    </font>
    <font>
      <u/>
      <sz val="10"/>
      <color theme="11"/>
      <name val="Arial"/>
    </font>
  </fonts>
  <fills count="25">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indexed="9"/>
        <bgColor indexed="64"/>
      </patternFill>
    </fill>
    <fill>
      <patternFill patternType="solid">
        <fgColor indexed="22"/>
        <bgColor indexed="64"/>
      </patternFill>
    </fill>
    <fill>
      <patternFill patternType="solid">
        <fgColor theme="0" tint="-0.14999847407452621"/>
        <bgColor indexed="64"/>
      </patternFill>
    </fill>
    <fill>
      <patternFill patternType="solid">
        <fgColor theme="3" tint="0.79998168889431442"/>
        <bgColor rgb="FFD6F4D9"/>
      </patternFill>
    </fill>
    <fill>
      <patternFill patternType="solid">
        <fgColor theme="3" tint="0.79998168889431442"/>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right/>
      <top style="thin">
        <color indexed="22"/>
      </top>
      <bottom style="thin">
        <color indexed="22"/>
      </bottom>
      <diagonal/>
    </border>
    <border>
      <left/>
      <right/>
      <top style="thin">
        <color rgb="FFEFEFEF"/>
      </top>
      <bottom style="thin">
        <color rgb="FFEFEFEF"/>
      </bottom>
      <diagonal/>
    </border>
    <border>
      <left style="thin">
        <color theme="0" tint="-0.24994659260841701"/>
      </left>
      <right style="thin">
        <color theme="0" tint="-0.24994659260841701"/>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top/>
      <bottom style="thin">
        <color indexed="22"/>
      </bottom>
      <diagonal/>
    </border>
    <border>
      <left/>
      <right/>
      <top style="thin">
        <color theme="0" tint="-0.24994659260841701"/>
      </top>
      <bottom style="thin">
        <color theme="0" tint="-0.24994659260841701"/>
      </bottom>
      <diagonal/>
    </border>
    <border>
      <left style="medium">
        <color theme="0" tint="-0.24994659260841701"/>
      </left>
      <right style="thin">
        <color theme="0" tint="-0.24994659260841701"/>
      </right>
      <top/>
      <bottom/>
      <diagonal/>
    </border>
    <border>
      <left style="thin">
        <color theme="0" tint="-0.24994659260841701"/>
      </left>
      <right style="medium">
        <color theme="0" tint="-0.24994659260841701"/>
      </right>
      <top/>
      <bottom/>
      <diagonal/>
    </border>
    <border>
      <left/>
      <right/>
      <top/>
      <bottom style="medium">
        <color theme="0" tint="-0.34998626667073579"/>
      </bottom>
      <diagonal/>
    </border>
    <border>
      <left style="medium">
        <color theme="0" tint="-0.24994659260841701"/>
      </left>
      <right style="thin">
        <color theme="0" tint="-0.24994659260841701"/>
      </right>
      <top/>
      <bottom style="medium">
        <color theme="0" tint="-0.34998626667073579"/>
      </bottom>
      <diagonal/>
    </border>
    <border>
      <left style="thin">
        <color theme="0" tint="-0.24994659260841701"/>
      </left>
      <right style="thin">
        <color theme="0" tint="-0.24994659260841701"/>
      </right>
      <top/>
      <bottom style="medium">
        <color theme="0" tint="-0.34998626667073579"/>
      </bottom>
      <diagonal/>
    </border>
    <border>
      <left style="thin">
        <color theme="0" tint="-0.24994659260841701"/>
      </left>
      <right style="medium">
        <color theme="0" tint="-0.24994659260841701"/>
      </right>
      <top/>
      <bottom style="medium">
        <color theme="0" tint="-0.34998626667073579"/>
      </bottom>
      <diagonal/>
    </border>
    <border>
      <left/>
      <right/>
      <top/>
      <bottom style="thin">
        <color theme="0" tint="-0.24994659260841701"/>
      </bottom>
      <diagonal/>
    </border>
  </borders>
  <cellStyleXfs count="45">
    <xf numFmtId="0" fontId="0" fillId="0" borderId="0"/>
    <xf numFmtId="0" fontId="12" fillId="2"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2"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6"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8"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0"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4" fillId="16" borderId="0" applyNumberFormat="0" applyBorder="0" applyAlignment="0" applyProtection="0"/>
    <xf numFmtId="0" fontId="15" fillId="17" borderId="1" applyNumberFormat="0" applyAlignment="0" applyProtection="0"/>
    <xf numFmtId="0" fontId="16" fillId="18" borderId="2" applyNumberFormat="0" applyAlignment="0" applyProtection="0"/>
    <xf numFmtId="0" fontId="17" fillId="0" borderId="0" applyNumberFormat="0" applyFill="0" applyBorder="0" applyAlignment="0" applyProtection="0"/>
    <xf numFmtId="0" fontId="18" fillId="19" borderId="0" applyNumberFormat="0" applyBorder="0" applyAlignment="0" applyProtection="0"/>
    <xf numFmtId="0" fontId="19" fillId="0" borderId="3"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0" applyNumberFormat="0" applyFill="0" applyBorder="0" applyAlignment="0" applyProtection="0"/>
    <xf numFmtId="0" fontId="2" fillId="0" borderId="0" applyNumberFormat="0" applyFill="0" applyBorder="0" applyAlignment="0" applyProtection="0">
      <alignment vertical="top"/>
      <protection locked="0"/>
    </xf>
    <xf numFmtId="0" fontId="22" fillId="11" borderId="1" applyNumberFormat="0" applyAlignment="0" applyProtection="0"/>
    <xf numFmtId="0" fontId="23" fillId="0" borderId="6" applyNumberFormat="0" applyFill="0" applyAlignment="0" applyProtection="0"/>
    <xf numFmtId="0" fontId="24" fillId="5" borderId="0" applyNumberFormat="0" applyBorder="0" applyAlignment="0" applyProtection="0"/>
    <xf numFmtId="0" fontId="6" fillId="5" borderId="7" applyNumberFormat="0" applyFont="0" applyAlignment="0" applyProtection="0"/>
    <xf numFmtId="0" fontId="25" fillId="17" borderId="8" applyNumberFormat="0" applyAlignment="0" applyProtection="0"/>
    <xf numFmtId="9" fontId="1" fillId="0" borderId="0" applyFont="0" applyFill="0" applyBorder="0" applyAlignment="0" applyProtection="0"/>
    <xf numFmtId="0" fontId="26" fillId="0" borderId="0" applyNumberFormat="0" applyFill="0" applyBorder="0" applyAlignment="0" applyProtection="0"/>
    <xf numFmtId="0" fontId="27" fillId="0" borderId="9" applyNumberFormat="0" applyFill="0" applyAlignment="0" applyProtection="0"/>
    <xf numFmtId="0" fontId="28" fillId="0" borderId="0" applyNumberFormat="0" applyFill="0" applyBorder="0" applyAlignment="0" applyProtection="0"/>
    <xf numFmtId="0" fontId="67" fillId="0" borderId="0" applyNumberFormat="0" applyFill="0" applyBorder="0" applyAlignment="0" applyProtection="0"/>
  </cellStyleXfs>
  <cellXfs count="142">
    <xf numFmtId="0" fontId="0" fillId="0" borderId="0" xfId="0"/>
    <xf numFmtId="0" fontId="0" fillId="0" borderId="0" xfId="0" applyProtection="1"/>
    <xf numFmtId="0" fontId="0" fillId="20" borderId="0" xfId="0" applyFill="1" applyBorder="1" applyProtection="1"/>
    <xf numFmtId="0" fontId="0" fillId="0" borderId="0" xfId="0" applyFill="1" applyBorder="1" applyProtection="1"/>
    <xf numFmtId="0" fontId="0" fillId="0" borderId="0" xfId="0" applyFill="1" applyAlignment="1" applyProtection="1"/>
    <xf numFmtId="0" fontId="0" fillId="0" borderId="0" xfId="0" applyNumberFormat="1" applyFill="1" applyBorder="1" applyProtection="1"/>
    <xf numFmtId="0" fontId="0" fillId="0" borderId="0" xfId="0" applyNumberFormat="1" applyProtection="1"/>
    <xf numFmtId="0" fontId="1" fillId="0" borderId="0" xfId="0" applyFont="1"/>
    <xf numFmtId="0" fontId="1" fillId="0" borderId="0" xfId="0" applyFont="1" applyAlignment="1"/>
    <xf numFmtId="0" fontId="3" fillId="0" borderId="0" xfId="0" applyFont="1" applyBorder="1" applyAlignment="1">
      <alignment horizontal="right"/>
    </xf>
    <xf numFmtId="0" fontId="7" fillId="0" borderId="0" xfId="0" applyFont="1" applyFill="1" applyBorder="1" applyAlignment="1"/>
    <xf numFmtId="0" fontId="1" fillId="0" borderId="0" xfId="0" applyFont="1" applyFill="1" applyBorder="1" applyAlignment="1"/>
    <xf numFmtId="0" fontId="1" fillId="0" borderId="0" xfId="0" applyFont="1" applyAlignment="1">
      <alignment horizontal="left" wrapText="1" indent="1"/>
    </xf>
    <xf numFmtId="0" fontId="1" fillId="0" borderId="0" xfId="0" applyFont="1" applyFill="1" applyBorder="1" applyAlignment="1"/>
    <xf numFmtId="0" fontId="1" fillId="0" borderId="13" xfId="0" applyFont="1" applyBorder="1"/>
    <xf numFmtId="0" fontId="0" fillId="0" borderId="13" xfId="0" applyBorder="1"/>
    <xf numFmtId="0" fontId="0" fillId="0" borderId="0" xfId="0"/>
    <xf numFmtId="0" fontId="29" fillId="0" borderId="13" xfId="0" applyFont="1" applyBorder="1" applyAlignment="1">
      <alignment horizontal="left" wrapText="1"/>
    </xf>
    <xf numFmtId="0" fontId="5" fillId="0" borderId="13" xfId="0" applyFont="1" applyBorder="1" applyAlignment="1">
      <alignment horizontal="left" wrapText="1"/>
    </xf>
    <xf numFmtId="0" fontId="29" fillId="0" borderId="13" xfId="0" applyFont="1" applyBorder="1" applyAlignment="1">
      <alignment horizontal="left"/>
    </xf>
    <xf numFmtId="0" fontId="1" fillId="0" borderId="0" xfId="0" applyFont="1"/>
    <xf numFmtId="0" fontId="3" fillId="0" borderId="0" xfId="0" applyFont="1" applyAlignment="1">
      <alignment wrapText="1"/>
    </xf>
    <xf numFmtId="0" fontId="10" fillId="0" borderId="0" xfId="0" applyNumberFormat="1" applyFont="1" applyAlignment="1" applyProtection="1">
      <protection locked="0"/>
    </xf>
    <xf numFmtId="0" fontId="7" fillId="0" borderId="0" xfId="0" applyFont="1"/>
    <xf numFmtId="0" fontId="34" fillId="0" borderId="0" xfId="34" applyFont="1" applyAlignment="1" applyProtection="1"/>
    <xf numFmtId="0" fontId="35" fillId="0" borderId="0" xfId="0" applyFont="1"/>
    <xf numFmtId="0" fontId="36" fillId="0" borderId="0" xfId="0" applyFont="1"/>
    <xf numFmtId="0" fontId="33" fillId="0" borderId="0" xfId="0" applyFont="1"/>
    <xf numFmtId="0" fontId="3" fillId="0" borderId="0" xfId="0" applyFont="1" applyBorder="1" applyAlignment="1">
      <alignment horizontal="left" vertical="center"/>
    </xf>
    <xf numFmtId="0" fontId="2" fillId="0" borderId="0" xfId="34" applyAlignment="1" applyProtection="1">
      <alignment horizontal="left"/>
    </xf>
    <xf numFmtId="0" fontId="4" fillId="20" borderId="0" xfId="34" applyNumberFormat="1" applyFont="1" applyFill="1" applyAlignment="1" applyProtection="1">
      <alignment horizontal="right"/>
      <protection locked="0"/>
    </xf>
    <xf numFmtId="0" fontId="32" fillId="0" borderId="0" xfId="0" applyFont="1" applyAlignment="1">
      <alignment vertical="center"/>
    </xf>
    <xf numFmtId="0" fontId="29" fillId="0" borderId="14" xfId="0" applyFont="1" applyBorder="1" applyAlignment="1">
      <alignment horizontal="left" wrapText="1"/>
    </xf>
    <xf numFmtId="0" fontId="30" fillId="0" borderId="13" xfId="34" applyFont="1" applyBorder="1" applyAlignment="1" applyProtection="1">
      <alignment horizontal="left" wrapText="1"/>
    </xf>
    <xf numFmtId="0" fontId="37" fillId="0" borderId="14" xfId="34" applyFont="1" applyBorder="1" applyAlignment="1" applyProtection="1">
      <alignment wrapText="1"/>
    </xf>
    <xf numFmtId="0" fontId="33" fillId="0" borderId="0" xfId="0" applyFont="1" applyFill="1" applyBorder="1" applyAlignment="1"/>
    <xf numFmtId="0" fontId="32" fillId="0" borderId="0" xfId="0" applyFont="1" applyFill="1" applyBorder="1" applyAlignment="1">
      <alignment horizontal="left" vertical="center"/>
    </xf>
    <xf numFmtId="0" fontId="31" fillId="0" borderId="0" xfId="0" applyFont="1" applyFill="1" applyBorder="1" applyAlignment="1">
      <alignment horizontal="left" vertical="center"/>
    </xf>
    <xf numFmtId="0" fontId="1" fillId="0" borderId="0" xfId="0" applyFont="1" applyBorder="1"/>
    <xf numFmtId="0" fontId="1" fillId="0" borderId="14" xfId="0" applyFont="1" applyBorder="1"/>
    <xf numFmtId="0" fontId="0" fillId="0" borderId="14" xfId="0" applyBorder="1"/>
    <xf numFmtId="0" fontId="0" fillId="0" borderId="0" xfId="0" applyBorder="1"/>
    <xf numFmtId="0" fontId="29" fillId="0" borderId="0" xfId="0" applyFont="1" applyBorder="1" applyAlignment="1">
      <alignment horizontal="left" wrapText="1"/>
    </xf>
    <xf numFmtId="0" fontId="9" fillId="0" borderId="0" xfId="0" applyNumberFormat="1" applyFont="1" applyFill="1" applyBorder="1" applyAlignment="1" applyProtection="1">
      <alignment vertical="center"/>
      <protection locked="0"/>
    </xf>
    <xf numFmtId="0" fontId="1" fillId="0" borderId="0" xfId="0" applyFont="1" applyFill="1" applyAlignment="1" applyProtection="1"/>
    <xf numFmtId="0" fontId="43" fillId="0" borderId="0" xfId="0" applyNumberFormat="1" applyFont="1" applyFill="1" applyBorder="1" applyProtection="1"/>
    <xf numFmtId="0" fontId="43" fillId="0" borderId="0" xfId="0" applyFont="1" applyProtection="1"/>
    <xf numFmtId="0" fontId="43" fillId="0" borderId="0" xfId="0" applyNumberFormat="1" applyFont="1" applyProtection="1"/>
    <xf numFmtId="0" fontId="44" fillId="0" borderId="0" xfId="0" applyNumberFormat="1" applyFont="1" applyAlignment="1" applyProtection="1">
      <alignment vertical="center"/>
      <protection locked="0"/>
    </xf>
    <xf numFmtId="0" fontId="46" fillId="22" borderId="10" xfId="0" applyNumberFormat="1" applyFont="1" applyFill="1" applyBorder="1" applyAlignment="1" applyProtection="1">
      <alignment horizontal="left" vertical="center"/>
    </xf>
    <xf numFmtId="0" fontId="46" fillId="22" borderId="10" xfId="0" applyFont="1" applyFill="1" applyBorder="1" applyAlignment="1" applyProtection="1">
      <alignment vertical="center"/>
    </xf>
    <xf numFmtId="0" fontId="42" fillId="22" borderId="10" xfId="0" applyFont="1" applyFill="1" applyBorder="1" applyAlignment="1" applyProtection="1">
      <alignment vertical="center"/>
    </xf>
    <xf numFmtId="0" fontId="42" fillId="22" borderId="10" xfId="0" applyNumberFormat="1" applyFont="1" applyFill="1" applyBorder="1" applyAlignment="1" applyProtection="1">
      <alignment horizontal="center" vertical="center"/>
    </xf>
    <xf numFmtId="1" fontId="42" fillId="22" borderId="10" xfId="40" applyNumberFormat="1" applyFont="1" applyFill="1" applyBorder="1" applyAlignment="1" applyProtection="1">
      <alignment horizontal="center" vertical="center"/>
    </xf>
    <xf numFmtId="9" fontId="42" fillId="22" borderId="10" xfId="40" applyFont="1" applyFill="1" applyBorder="1" applyAlignment="1" applyProtection="1">
      <alignment horizontal="center" vertical="center"/>
    </xf>
    <xf numFmtId="1" fontId="42" fillId="22" borderId="10" xfId="0" applyNumberFormat="1" applyFont="1" applyFill="1" applyBorder="1" applyAlignment="1" applyProtection="1">
      <alignment horizontal="center" vertical="center"/>
    </xf>
    <xf numFmtId="0" fontId="42" fillId="0" borderId="10" xfId="0" applyNumberFormat="1" applyFont="1" applyFill="1" applyBorder="1" applyAlignment="1" applyProtection="1">
      <alignment horizontal="left" vertical="center"/>
    </xf>
    <xf numFmtId="0" fontId="42" fillId="0" borderId="10" xfId="0" applyFont="1" applyFill="1" applyBorder="1" applyAlignment="1" applyProtection="1">
      <alignment vertical="center"/>
    </xf>
    <xf numFmtId="1" fontId="47" fillId="24" borderId="11" xfId="0" applyNumberFormat="1" applyFont="1" applyFill="1" applyBorder="1" applyAlignment="1" applyProtection="1">
      <alignment horizontal="center" vertical="center"/>
    </xf>
    <xf numFmtId="9" fontId="47" fillId="24" borderId="11" xfId="40" applyFont="1" applyFill="1" applyBorder="1" applyAlignment="1" applyProtection="1">
      <alignment horizontal="center" vertical="center"/>
    </xf>
    <xf numFmtId="1" fontId="47" fillId="0" borderId="11" xfId="0" applyNumberFormat="1" applyFont="1" applyBorder="1" applyAlignment="1" applyProtection="1">
      <alignment horizontal="center" vertical="center"/>
    </xf>
    <xf numFmtId="166" fontId="3" fillId="0" borderId="12" xfId="0" applyNumberFormat="1" applyFont="1" applyFill="1" applyBorder="1" applyAlignment="1" applyProtection="1">
      <alignment horizontal="center" vertical="center" shrinkToFit="1"/>
    </xf>
    <xf numFmtId="0" fontId="46" fillId="22" borderId="15" xfId="0" applyNumberFormat="1" applyFont="1" applyFill="1" applyBorder="1" applyAlignment="1" applyProtection="1">
      <alignment horizontal="left" vertical="center"/>
    </xf>
    <xf numFmtId="0" fontId="46" fillId="22" borderId="15" xfId="0" applyFont="1" applyFill="1" applyBorder="1" applyAlignment="1" applyProtection="1">
      <alignment vertical="center"/>
    </xf>
    <xf numFmtId="0" fontId="42" fillId="22" borderId="15" xfId="0" applyFont="1" applyFill="1" applyBorder="1" applyAlignment="1" applyProtection="1">
      <alignment vertical="center"/>
    </xf>
    <xf numFmtId="0" fontId="42" fillId="22" borderId="15" xfId="0" applyNumberFormat="1" applyFont="1" applyFill="1" applyBorder="1" applyAlignment="1" applyProtection="1">
      <alignment horizontal="center" vertical="center"/>
    </xf>
    <xf numFmtId="165" fontId="42" fillId="22" borderId="15" xfId="0" applyNumberFormat="1" applyFont="1" applyFill="1" applyBorder="1" applyAlignment="1" applyProtection="1">
      <alignment horizontal="right" vertical="center"/>
    </xf>
    <xf numFmtId="1" fontId="42" fillId="22" borderId="15" xfId="40" applyNumberFormat="1" applyFont="1" applyFill="1" applyBorder="1" applyAlignment="1" applyProtection="1">
      <alignment horizontal="center" vertical="center"/>
    </xf>
    <xf numFmtId="9" fontId="42" fillId="22" borderId="15" xfId="40" applyFont="1" applyFill="1" applyBorder="1" applyAlignment="1" applyProtection="1">
      <alignment horizontal="center" vertical="center"/>
    </xf>
    <xf numFmtId="1" fontId="42" fillId="22" borderId="15" xfId="0" applyNumberFormat="1" applyFont="1" applyFill="1" applyBorder="1" applyAlignment="1" applyProtection="1">
      <alignment horizontal="center" vertical="center"/>
    </xf>
    <xf numFmtId="166" fontId="3" fillId="0" borderId="17" xfId="0" applyNumberFormat="1" applyFont="1" applyFill="1" applyBorder="1" applyAlignment="1" applyProtection="1">
      <alignment horizontal="center" vertical="center" shrinkToFit="1"/>
    </xf>
    <xf numFmtId="166" fontId="3" fillId="0" borderId="18" xfId="0" applyNumberFormat="1" applyFont="1" applyFill="1" applyBorder="1" applyAlignment="1" applyProtection="1">
      <alignment horizontal="center" vertical="center" shrinkToFit="1"/>
    </xf>
    <xf numFmtId="1" fontId="49" fillId="22" borderId="15" xfId="0" applyNumberFormat="1" applyFont="1" applyFill="1" applyBorder="1" applyAlignment="1" applyProtection="1">
      <alignment horizontal="center" vertical="center"/>
    </xf>
    <xf numFmtId="1" fontId="50" fillId="0" borderId="11" xfId="0" applyNumberFormat="1" applyFont="1" applyBorder="1" applyAlignment="1" applyProtection="1">
      <alignment horizontal="center" vertical="center"/>
    </xf>
    <xf numFmtId="1" fontId="49" fillId="22" borderId="10" xfId="0" applyNumberFormat="1" applyFont="1" applyFill="1" applyBorder="1" applyAlignment="1" applyProtection="1">
      <alignment horizontal="center" vertical="center"/>
    </xf>
    <xf numFmtId="165" fontId="47" fillId="23" borderId="11" xfId="0" applyNumberFormat="1" applyFont="1" applyFill="1" applyBorder="1" applyAlignment="1" applyProtection="1">
      <alignment horizontal="center" vertical="center"/>
    </xf>
    <xf numFmtId="165" fontId="47" fillId="0" borderId="11" xfId="0" applyNumberFormat="1" applyFont="1" applyBorder="1" applyAlignment="1" applyProtection="1">
      <alignment horizontal="center" vertical="center"/>
    </xf>
    <xf numFmtId="165" fontId="42" fillId="22" borderId="10" xfId="0" applyNumberFormat="1" applyFont="1" applyFill="1" applyBorder="1" applyAlignment="1" applyProtection="1">
      <alignment horizontal="center" vertical="center"/>
    </xf>
    <xf numFmtId="0" fontId="42" fillId="22" borderId="15" xfId="0" applyFont="1" applyFill="1" applyBorder="1" applyAlignment="1" applyProtection="1">
      <alignment horizontal="left" vertical="center"/>
    </xf>
    <xf numFmtId="0" fontId="42" fillId="0" borderId="10" xfId="0" applyFont="1" applyFill="1" applyBorder="1" applyAlignment="1" applyProtection="1">
      <alignment horizontal="left" vertical="center"/>
    </xf>
    <xf numFmtId="0" fontId="42" fillId="22" borderId="10" xfId="0" applyFont="1" applyFill="1" applyBorder="1" applyAlignment="1" applyProtection="1">
      <alignment horizontal="left" vertical="center"/>
    </xf>
    <xf numFmtId="0" fontId="51" fillId="0" borderId="0" xfId="0" applyNumberFormat="1" applyFont="1" applyFill="1" applyBorder="1" applyProtection="1"/>
    <xf numFmtId="0" fontId="51" fillId="0" borderId="0" xfId="0" applyFont="1" applyFill="1" applyBorder="1" applyProtection="1"/>
    <xf numFmtId="0" fontId="1" fillId="0" borderId="0" xfId="0" applyFont="1" applyFill="1" applyBorder="1" applyProtection="1"/>
    <xf numFmtId="0" fontId="51" fillId="0" borderId="0" xfId="0" applyFont="1" applyProtection="1"/>
    <xf numFmtId="0" fontId="51" fillId="0" borderId="0" xfId="0" applyFont="1" applyFill="1" applyAlignment="1" applyProtection="1">
      <alignment horizontal="right" vertical="center"/>
    </xf>
    <xf numFmtId="165" fontId="42" fillId="22" borderId="15" xfId="0" applyNumberFormat="1" applyFont="1" applyFill="1" applyBorder="1" applyAlignment="1" applyProtection="1">
      <alignment horizontal="center" vertical="center"/>
    </xf>
    <xf numFmtId="0" fontId="52" fillId="0" borderId="19" xfId="0" applyNumberFormat="1" applyFont="1" applyFill="1" applyBorder="1" applyAlignment="1" applyProtection="1">
      <alignment horizontal="left" vertical="center"/>
    </xf>
    <xf numFmtId="0" fontId="52" fillId="0" borderId="19" xfId="0" applyFont="1" applyFill="1" applyBorder="1" applyAlignment="1" applyProtection="1">
      <alignment horizontal="left" vertical="center"/>
    </xf>
    <xf numFmtId="0" fontId="52" fillId="0" borderId="19" xfId="0" applyFont="1" applyFill="1" applyBorder="1" applyAlignment="1" applyProtection="1">
      <alignment horizontal="center" vertical="center" wrapText="1"/>
    </xf>
    <xf numFmtId="0" fontId="53" fillId="0" borderId="19" xfId="0" applyNumberFormat="1" applyFont="1" applyFill="1" applyBorder="1" applyAlignment="1" applyProtection="1">
      <alignment horizontal="center" vertical="center" wrapText="1"/>
    </xf>
    <xf numFmtId="0" fontId="52" fillId="0" borderId="19" xfId="0" applyFont="1" applyFill="1" applyBorder="1" applyAlignment="1" applyProtection="1">
      <alignment horizontal="center" vertical="center"/>
    </xf>
    <xf numFmtId="0" fontId="42" fillId="0" borderId="20" xfId="0" applyNumberFormat="1" applyFont="1" applyFill="1" applyBorder="1" applyAlignment="1" applyProtection="1">
      <alignment horizontal="center" vertical="center" shrinkToFit="1"/>
    </xf>
    <xf numFmtId="0" fontId="42" fillId="0" borderId="21" xfId="0" applyNumberFormat="1" applyFont="1" applyFill="1" applyBorder="1" applyAlignment="1" applyProtection="1">
      <alignment horizontal="center" vertical="center" shrinkToFit="1"/>
    </xf>
    <xf numFmtId="0" fontId="42" fillId="0" borderId="22" xfId="0" applyNumberFormat="1" applyFont="1" applyFill="1" applyBorder="1" applyAlignment="1" applyProtection="1">
      <alignment horizontal="center" vertical="center" shrinkToFit="1"/>
    </xf>
    <xf numFmtId="0" fontId="1" fillId="0" borderId="0" xfId="0" applyFont="1" applyFill="1" applyBorder="1" applyAlignment="1" applyProtection="1"/>
    <xf numFmtId="0" fontId="54" fillId="0" borderId="0" xfId="0" applyNumberFormat="1" applyFont="1" applyFill="1" applyBorder="1" applyAlignment="1" applyProtection="1">
      <alignment vertical="center"/>
      <protection locked="0"/>
    </xf>
    <xf numFmtId="0" fontId="42" fillId="0" borderId="10" xfId="0" applyFont="1" applyFill="1" applyBorder="1" applyAlignment="1" applyProtection="1">
      <alignment vertical="center" wrapText="1"/>
    </xf>
    <xf numFmtId="0" fontId="47" fillId="0" borderId="11" xfId="0" applyFont="1" applyFill="1" applyBorder="1" applyAlignment="1" applyProtection="1">
      <alignment horizontal="center" vertical="center"/>
    </xf>
    <xf numFmtId="0" fontId="42" fillId="0" borderId="10" xfId="0" applyFont="1" applyFill="1" applyBorder="1" applyAlignment="1" applyProtection="1">
      <alignment horizontal="left" vertical="center" wrapText="1" indent="1"/>
    </xf>
    <xf numFmtId="0" fontId="45" fillId="0" borderId="23" xfId="0" applyNumberFormat="1" applyFont="1" applyFill="1" applyBorder="1" applyAlignment="1" applyProtection="1">
      <alignment horizontal="center" vertical="center"/>
      <protection locked="0"/>
    </xf>
    <xf numFmtId="0" fontId="1" fillId="0" borderId="0" xfId="0" applyFont="1" applyAlignment="1" applyProtection="1">
      <alignment horizontal="right" vertical="center"/>
    </xf>
    <xf numFmtId="0" fontId="57" fillId="0" borderId="0" xfId="0" applyFont="1" applyFill="1" applyBorder="1" applyAlignment="1"/>
    <xf numFmtId="0" fontId="1" fillId="0" borderId="0" xfId="0" applyFont="1" applyAlignment="1">
      <alignment vertical="center"/>
    </xf>
    <xf numFmtId="0" fontId="1" fillId="24" borderId="0" xfId="0" applyFont="1" applyFill="1" applyAlignment="1">
      <alignment horizontal="center" vertical="center"/>
    </xf>
    <xf numFmtId="0" fontId="1" fillId="21" borderId="0" xfId="0" applyFont="1" applyFill="1" applyBorder="1" applyAlignment="1">
      <alignment horizontal="center" vertical="center"/>
    </xf>
    <xf numFmtId="0" fontId="58" fillId="0" borderId="0" xfId="0" applyFont="1" applyAlignment="1">
      <alignment wrapText="1"/>
    </xf>
    <xf numFmtId="0" fontId="37" fillId="0" borderId="0" xfId="34" applyFont="1" applyAlignment="1" applyProtection="1"/>
    <xf numFmtId="0" fontId="58" fillId="0" borderId="0" xfId="0" applyFont="1" applyAlignment="1">
      <alignment horizontal="left" wrapText="1"/>
    </xf>
    <xf numFmtId="0" fontId="58" fillId="0" borderId="0" xfId="0" applyFont="1" applyAlignment="1">
      <alignment vertical="center" wrapText="1"/>
    </xf>
    <xf numFmtId="0" fontId="58" fillId="0" borderId="0" xfId="0" applyFont="1" applyFill="1" applyBorder="1" applyAlignment="1">
      <alignment vertical="center" wrapText="1"/>
    </xf>
    <xf numFmtId="0" fontId="59" fillId="0" borderId="0" xfId="0" applyFont="1" applyAlignment="1">
      <alignment vertical="center"/>
    </xf>
    <xf numFmtId="0" fontId="59" fillId="0" borderId="0" xfId="0" applyFont="1"/>
    <xf numFmtId="0" fontId="59" fillId="0" borderId="0" xfId="0" applyFont="1" applyAlignment="1"/>
    <xf numFmtId="0" fontId="60" fillId="0" borderId="0" xfId="0" applyFont="1" applyFill="1" applyBorder="1" applyAlignment="1">
      <alignment vertical="center" wrapText="1"/>
    </xf>
    <xf numFmtId="0" fontId="59" fillId="0" borderId="0" xfId="0" applyFont="1" applyBorder="1"/>
    <xf numFmtId="0" fontId="37" fillId="0" borderId="0" xfId="34" applyFont="1" applyFill="1" applyBorder="1" applyAlignment="1" applyProtection="1">
      <alignment vertical="center"/>
    </xf>
    <xf numFmtId="0" fontId="62" fillId="0" borderId="0" xfId="0" applyFont="1" applyAlignment="1">
      <alignment horizontal="right"/>
    </xf>
    <xf numFmtId="0" fontId="58" fillId="0" borderId="0" xfId="0" applyFont="1"/>
    <xf numFmtId="0" fontId="58" fillId="0" borderId="0" xfId="0" applyFont="1" applyAlignment="1"/>
    <xf numFmtId="0" fontId="58" fillId="0" borderId="0" xfId="0" applyFont="1" applyAlignment="1">
      <alignment horizontal="left" indent="1"/>
    </xf>
    <xf numFmtId="0" fontId="58" fillId="0" borderId="0" xfId="0" quotePrefix="1" applyFont="1" applyAlignment="1">
      <alignment horizontal="left" wrapText="1" indent="1"/>
    </xf>
    <xf numFmtId="0" fontId="36" fillId="0" borderId="0" xfId="0" quotePrefix="1" applyFont="1" applyAlignment="1">
      <alignment horizontal="left" indent="1"/>
    </xf>
    <xf numFmtId="0" fontId="62" fillId="0" borderId="0" xfId="0" applyFont="1" applyAlignment="1">
      <alignment horizontal="left" wrapText="1"/>
    </xf>
    <xf numFmtId="0" fontId="58" fillId="0" borderId="0" xfId="0" applyFont="1" applyFill="1" applyBorder="1" applyAlignment="1">
      <alignment horizontal="left" vertical="center" wrapText="1"/>
    </xf>
    <xf numFmtId="0" fontId="64" fillId="0" borderId="0" xfId="0" applyFont="1" applyAlignment="1">
      <alignment horizontal="right"/>
    </xf>
    <xf numFmtId="0" fontId="65" fillId="0" borderId="0" xfId="0" applyFont="1" applyFill="1" applyBorder="1" applyAlignment="1">
      <alignment vertical="center" wrapText="1"/>
    </xf>
    <xf numFmtId="0" fontId="58" fillId="0" borderId="0" xfId="0" quotePrefix="1" applyFont="1" applyAlignment="1">
      <alignment wrapText="1"/>
    </xf>
    <xf numFmtId="0" fontId="65" fillId="0" borderId="0" xfId="0" applyFont="1" applyAlignment="1"/>
    <xf numFmtId="0" fontId="11" fillId="0" borderId="0" xfId="0" applyFont="1" applyAlignment="1" applyProtection="1">
      <protection locked="0"/>
    </xf>
    <xf numFmtId="0" fontId="65" fillId="0" borderId="0" xfId="0" applyFont="1"/>
    <xf numFmtId="0" fontId="64" fillId="0" borderId="0" xfId="0" applyFont="1" applyFill="1" applyBorder="1" applyAlignment="1"/>
    <xf numFmtId="0" fontId="48" fillId="0" borderId="17" xfId="0" applyNumberFormat="1" applyFont="1" applyFill="1" applyBorder="1" applyAlignment="1" applyProtection="1">
      <alignment horizontal="center" vertical="center"/>
    </xf>
    <xf numFmtId="0" fontId="48" fillId="0" borderId="12" xfId="0" applyNumberFormat="1" applyFont="1" applyFill="1" applyBorder="1" applyAlignment="1" applyProtection="1">
      <alignment horizontal="center" vertical="center"/>
    </xf>
    <xf numFmtId="0" fontId="48" fillId="0" borderId="18" xfId="0" applyNumberFormat="1" applyFont="1" applyFill="1" applyBorder="1" applyAlignment="1" applyProtection="1">
      <alignment horizontal="center" vertical="center"/>
    </xf>
    <xf numFmtId="167" fontId="45" fillId="0" borderId="17" xfId="0" applyNumberFormat="1" applyFont="1" applyFill="1" applyBorder="1" applyAlignment="1" applyProtection="1">
      <alignment horizontal="center" vertical="center"/>
    </xf>
    <xf numFmtId="167" fontId="45" fillId="0" borderId="12" xfId="0" applyNumberFormat="1" applyFont="1" applyFill="1" applyBorder="1" applyAlignment="1" applyProtection="1">
      <alignment horizontal="center" vertical="center"/>
    </xf>
    <xf numFmtId="167" fontId="45" fillId="0" borderId="18" xfId="0" applyNumberFormat="1" applyFont="1" applyFill="1" applyBorder="1" applyAlignment="1" applyProtection="1">
      <alignment horizontal="center" vertical="center"/>
    </xf>
    <xf numFmtId="0" fontId="55" fillId="0" borderId="0" xfId="34" applyFont="1" applyBorder="1" applyAlignment="1" applyProtection="1">
      <alignment horizontal="left" vertical="center"/>
    </xf>
    <xf numFmtId="164" fontId="45" fillId="0" borderId="16" xfId="0" applyNumberFormat="1" applyFont="1" applyFill="1" applyBorder="1" applyAlignment="1" applyProtection="1">
      <alignment horizontal="center" vertical="center" shrinkToFit="1"/>
      <protection locked="0"/>
    </xf>
    <xf numFmtId="164" fontId="45" fillId="0" borderId="23" xfId="0" applyNumberFormat="1" applyFont="1" applyFill="1" applyBorder="1" applyAlignment="1" applyProtection="1">
      <alignment horizontal="center" vertical="center" shrinkToFit="1"/>
      <protection locked="0"/>
    </xf>
    <xf numFmtId="0" fontId="57" fillId="0" borderId="0" xfId="0" applyFont="1" applyFill="1" applyBorder="1" applyAlignment="1">
      <alignment horizontal="left"/>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xfId="44" builtinId="9" hidde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Percent" xfId="40" builtinId="5"/>
    <cellStyle name="Title" xfId="41" builtinId="15" customBuiltin="1"/>
    <cellStyle name="Total" xfId="42" builtinId="25" customBuiltin="1"/>
    <cellStyle name="Warning Text" xfId="43" builtinId="11" customBuiltin="1"/>
  </cellStyles>
  <dxfs count="46">
    <dxf>
      <border>
        <left style="thin">
          <color rgb="FFC00000"/>
        </left>
        <right style="thin">
          <color rgb="FFC00000"/>
        </right>
        <vertical/>
        <horizontal/>
      </border>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fill>
        <patternFill>
          <bgColor rgb="FF0070C0"/>
        </patternFill>
      </fill>
    </dxf>
    <dxf>
      <fill>
        <patternFill>
          <bgColor theme="0" tint="-0.499984740745262"/>
        </patternFill>
      </fill>
    </dxf>
    <dxf>
      <font>
        <color theme="0"/>
      </font>
      <fill>
        <patternFill>
          <bgColor theme="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99FF99"/>
      <rgbColor rgb="000000FF"/>
      <rgbColor rgb="00FFFF00"/>
      <rgbColor rgb="00DE3018"/>
      <rgbColor rgb="0053D4C9"/>
      <rgbColor rgb="006B0C00"/>
      <rgbColor rgb="00006500"/>
      <rgbColor rgb="00182C63"/>
      <rgbColor rgb="00819C00"/>
      <rgbColor rgb="00C9B783"/>
      <rgbColor rgb="00007F74"/>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6699FF"/>
      <rgbColor rgb="00CCECFF"/>
      <rgbColor rgb="00D6F4D9"/>
      <rgbColor rgb="00FFFFCC"/>
      <rgbColor rgb="0099CCFF"/>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FFCCCC"/>
      <color rgb="FFFF9900"/>
      <color rgb="FF91D0FF"/>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Scroll" dx="22" fmlaLink="$H$4" horiz="1" max="100" min="1" page="0"/>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8</xdr:col>
      <xdr:colOff>266700</xdr:colOff>
      <xdr:row>5</xdr:row>
      <xdr:rowOff>142875</xdr:rowOff>
    </xdr:from>
    <xdr:to>
      <xdr:col>29</xdr:col>
      <xdr:colOff>57150</xdr:colOff>
      <xdr:row>10</xdr:row>
      <xdr:rowOff>80433</xdr:rowOff>
    </xdr:to>
    <xdr:sp macro="" textlink="">
      <xdr:nvSpPr>
        <xdr:cNvPr id="8236" name="Text Box 44" hidden="1">
          <a:extLst>
            <a:ext uri="{FF2B5EF4-FFF2-40B4-BE49-F238E27FC236}">
              <a16:creationId xmlns:a16="http://schemas.microsoft.com/office/drawing/2014/main" id="{00000000-0008-0000-0000-00002C200000}"/>
            </a:ext>
          </a:extLst>
        </xdr:cNvPr>
        <xdr:cNvSpPr txBox="1">
          <a:spLocks noChangeArrowheads="1"/>
        </xdr:cNvSpPr>
      </xdr:nvSpPr>
      <xdr:spPr bwMode="auto">
        <a:xfrm>
          <a:off x="4953000" y="1371600"/>
          <a:ext cx="3419475" cy="11049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mc:AlternateContent xmlns:mc="http://schemas.openxmlformats.org/markup-compatibility/2006">
    <mc:Choice xmlns:a14="http://schemas.microsoft.com/office/drawing/2010/main" Requires="a14">
      <xdr:twoCellAnchor editAs="oneCell">
        <xdr:from>
          <xdr:col>9</xdr:col>
          <xdr:colOff>106680</xdr:colOff>
          <xdr:row>1</xdr:row>
          <xdr:rowOff>121920</xdr:rowOff>
        </xdr:from>
        <xdr:to>
          <xdr:col>27</xdr:col>
          <xdr:colOff>106680</xdr:colOff>
          <xdr:row>2</xdr:row>
          <xdr:rowOff>114300</xdr:rowOff>
        </xdr:to>
        <xdr:sp macro="" textlink="">
          <xdr:nvSpPr>
            <xdr:cNvPr id="8238" name="Scroll Bar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121921</xdr:colOff>
      <xdr:row>2</xdr:row>
      <xdr:rowOff>129540</xdr:rowOff>
    </xdr:from>
    <xdr:to>
      <xdr:col>1</xdr:col>
      <xdr:colOff>2141220</xdr:colOff>
      <xdr:row>12</xdr:row>
      <xdr:rowOff>198120</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3396" y="548640"/>
          <a:ext cx="2019299" cy="175450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2135505</xdr:colOff>
      <xdr:row>0</xdr:row>
      <xdr:rowOff>0</xdr:rowOff>
    </xdr:from>
    <xdr:to>
      <xdr:col>2</xdr:col>
      <xdr:colOff>3611880</xdr:colOff>
      <xdr:row>0</xdr:row>
      <xdr:rowOff>340995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21580" y="0"/>
          <a:ext cx="1476375" cy="3409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4495800</xdr:colOff>
      <xdr:row>0</xdr:row>
      <xdr:rowOff>1</xdr:rowOff>
    </xdr:from>
    <xdr:to>
      <xdr:col>1</xdr:col>
      <xdr:colOff>6000750</xdr:colOff>
      <xdr:row>0</xdr:row>
      <xdr:rowOff>338615</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67275" y="1"/>
          <a:ext cx="1504950" cy="33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3771899</xdr:colOff>
      <xdr:row>0</xdr:row>
      <xdr:rowOff>1</xdr:rowOff>
    </xdr:from>
    <xdr:to>
      <xdr:col>1</xdr:col>
      <xdr:colOff>5381624</xdr:colOff>
      <xdr:row>0</xdr:row>
      <xdr:rowOff>362189</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43374" y="1"/>
          <a:ext cx="1609725" cy="362188"/>
        </a:xfrm>
        <a:prstGeom prst="rect">
          <a:avLst/>
        </a:prstGeom>
      </xdr:spPr>
    </xdr:pic>
    <xdr:clientData/>
  </xdr:twoCellAnchor>
</xdr:wsDr>
</file>

<file path=xl/theme/theme1.xml><?xml version="1.0" encoding="utf-8"?>
<a:theme xmlns:a="http://schemas.openxmlformats.org/drawingml/2006/main" name="Office Theme">
  <a:themeElements>
    <a:clrScheme name="v42-Gantt">
      <a:dk1>
        <a:sysClr val="windowText" lastClr="000000"/>
      </a:dk1>
      <a:lt1>
        <a:sysClr val="window" lastClr="FFFFFF"/>
      </a:lt1>
      <a:dk2>
        <a:srgbClr val="3B8741"/>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ExcelTemplates/excel-gantt-chart.html" TargetMode="External"/><Relationship Id="rId6" Type="http://schemas.openxmlformats.org/officeDocument/2006/relationships/comments" Target="../comments1.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blog/business/pm/new-gantt-chart-for-excel-online.html" TargetMode="External"/><Relationship Id="rId2" Type="http://schemas.openxmlformats.org/officeDocument/2006/relationships/hyperlink" Target="https://www.vertex42.com/Links/go.php?urlid=GanttChartPro" TargetMode="External"/><Relationship Id="rId1" Type="http://schemas.openxmlformats.org/officeDocument/2006/relationships/hyperlink" Target="https://www.vertex42.com/Links/go.php?urlid=GanttChartPro"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excel.uservoice.com/forums/304921-excel-for-windows-desktop-application/suggestions/19676413-make-paste-and-merge-conditional-formatting-the" TargetMode="External"/><Relationship Id="rId7" Type="http://schemas.openxmlformats.org/officeDocument/2006/relationships/comments" Target="../comments2.xml"/><Relationship Id="rId2" Type="http://schemas.openxmlformats.org/officeDocument/2006/relationships/hyperlink" Target="https://www.vertex42.com/ExcelTemplates/excel-gantt-chart.html" TargetMode="External"/><Relationship Id="rId1" Type="http://schemas.openxmlformats.org/officeDocument/2006/relationships/hyperlink" Target="https://www.vertex42.com/Links/go.php?urlid=GanttChartPro" TargetMode="External"/><Relationship Id="rId6" Type="http://schemas.openxmlformats.org/officeDocument/2006/relationships/vmlDrawing" Target="../drawings/vmlDrawing2.vm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vertex42.com/licensing/EULA_privateuse.html" TargetMode="External"/><Relationship Id="rId1" Type="http://schemas.openxmlformats.org/officeDocument/2006/relationships/hyperlink" Target="https://www.vertex42.com/ExcelTemplates/excel-gantt-chart.html"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pageSetUpPr fitToPage="1"/>
  </sheetPr>
  <dimension ref="A1:FC83"/>
  <sheetViews>
    <sheetView showGridLines="0" tabSelected="1" workbookViewId="0">
      <pane ySplit="7" topLeftCell="A8" activePane="bottomLeft" state="frozen"/>
      <selection pane="bottomLeft" activeCell="F84" sqref="F84"/>
    </sheetView>
  </sheetViews>
  <sheetFormatPr defaultColWidth="9.109375" defaultRowHeight="13.2" x14ac:dyDescent="0.25"/>
  <cols>
    <col min="1" max="1" width="6.88671875" style="5" customWidth="1"/>
    <col min="2" max="2" width="19" style="1" customWidth="1"/>
    <col min="3" max="3" width="7.6640625" style="1" customWidth="1"/>
    <col min="4" max="4" width="6.88671875" style="6" hidden="1" customWidth="1"/>
    <col min="5" max="6" width="12" style="1" customWidth="1"/>
    <col min="7" max="7" width="6" style="1" customWidth="1"/>
    <col min="8" max="8" width="6.6640625" style="1" customWidth="1"/>
    <col min="9" max="9" width="6.44140625" style="1" customWidth="1"/>
    <col min="10" max="10" width="1.88671875" style="1" customWidth="1"/>
    <col min="11" max="66" width="2.44140625" style="1" customWidth="1"/>
    <col min="67" max="16384" width="9.109375" style="3"/>
  </cols>
  <sheetData>
    <row r="1" spans="1:66" ht="30" customHeight="1" x14ac:dyDescent="0.25">
      <c r="A1" s="96" t="s">
        <v>133</v>
      </c>
      <c r="B1" s="43"/>
      <c r="C1" s="43"/>
      <c r="D1" s="43"/>
      <c r="E1" s="43"/>
      <c r="F1" s="43"/>
      <c r="I1" s="101"/>
      <c r="K1" s="138" t="s">
        <v>72</v>
      </c>
      <c r="L1" s="138"/>
      <c r="M1" s="138"/>
      <c r="N1" s="138"/>
      <c r="O1" s="138"/>
      <c r="P1" s="138"/>
      <c r="Q1" s="138"/>
      <c r="R1" s="138"/>
      <c r="S1" s="138"/>
      <c r="T1" s="138"/>
      <c r="U1" s="138"/>
      <c r="V1" s="138"/>
      <c r="W1" s="138"/>
      <c r="X1" s="138"/>
      <c r="Y1" s="138"/>
      <c r="Z1" s="138"/>
      <c r="AA1" s="138"/>
      <c r="AB1" s="138"/>
      <c r="AC1" s="138"/>
      <c r="AD1" s="138"/>
      <c r="AE1" s="138"/>
    </row>
    <row r="2" spans="1:66" ht="18" customHeight="1" x14ac:dyDescent="0.25">
      <c r="A2" s="48" t="s">
        <v>131</v>
      </c>
      <c r="B2" s="22"/>
      <c r="C2" s="22"/>
      <c r="D2" s="30"/>
      <c r="E2" s="129"/>
      <c r="F2" s="129"/>
      <c r="H2" s="2"/>
    </row>
    <row r="3" spans="1:66" ht="13.8" x14ac:dyDescent="0.25">
      <c r="A3" s="48"/>
      <c r="B3" s="44"/>
      <c r="C3" s="4"/>
      <c r="D3" s="4"/>
      <c r="E3" s="4"/>
      <c r="F3" s="4"/>
      <c r="G3" s="4"/>
      <c r="H3" s="2"/>
      <c r="K3" s="29"/>
      <c r="L3" s="29"/>
      <c r="M3" s="29"/>
      <c r="N3" s="29"/>
      <c r="O3" s="29"/>
      <c r="P3" s="29"/>
      <c r="Q3" s="29"/>
      <c r="R3" s="29"/>
      <c r="S3" s="29"/>
      <c r="T3" s="29"/>
      <c r="U3" s="29"/>
      <c r="V3" s="29"/>
      <c r="W3" s="29"/>
      <c r="X3" s="29"/>
      <c r="Y3" s="29"/>
      <c r="Z3" s="29"/>
      <c r="AA3" s="29"/>
    </row>
    <row r="4" spans="1:66" ht="17.25" customHeight="1" x14ac:dyDescent="0.25">
      <c r="A4" s="81"/>
      <c r="B4" s="85" t="s">
        <v>70</v>
      </c>
      <c r="C4" s="140">
        <v>43472</v>
      </c>
      <c r="D4" s="140"/>
      <c r="E4" s="140"/>
      <c r="F4" s="82"/>
      <c r="G4" s="85" t="s">
        <v>69</v>
      </c>
      <c r="H4" s="100">
        <v>1</v>
      </c>
      <c r="I4" s="83"/>
      <c r="J4" s="46"/>
      <c r="K4" s="132" t="str">
        <f>"Week "&amp;(K6-($C$4-WEEKDAY($C$4,1)+2))/7+1</f>
        <v>Week 1</v>
      </c>
      <c r="L4" s="133"/>
      <c r="M4" s="133"/>
      <c r="N4" s="133"/>
      <c r="O4" s="133"/>
      <c r="P4" s="133"/>
      <c r="Q4" s="134"/>
      <c r="R4" s="132" t="str">
        <f>"Week "&amp;(R6-($C$4-WEEKDAY($C$4,1)+2))/7+1</f>
        <v>Week 2</v>
      </c>
      <c r="S4" s="133"/>
      <c r="T4" s="133"/>
      <c r="U4" s="133"/>
      <c r="V4" s="133"/>
      <c r="W4" s="133"/>
      <c r="X4" s="134"/>
      <c r="Y4" s="132" t="str">
        <f>"Week "&amp;(Y6-($C$4-WEEKDAY($C$4,1)+2))/7+1</f>
        <v>Week 3</v>
      </c>
      <c r="Z4" s="133"/>
      <c r="AA4" s="133"/>
      <c r="AB4" s="133"/>
      <c r="AC4" s="133"/>
      <c r="AD4" s="133"/>
      <c r="AE4" s="134"/>
      <c r="AF4" s="132" t="str">
        <f>"Week "&amp;(AF6-($C$4-WEEKDAY($C$4,1)+2))/7+1</f>
        <v>Week 4</v>
      </c>
      <c r="AG4" s="133"/>
      <c r="AH4" s="133"/>
      <c r="AI4" s="133"/>
      <c r="AJ4" s="133"/>
      <c r="AK4" s="133"/>
      <c r="AL4" s="134"/>
      <c r="AM4" s="132" t="str">
        <f>"Week "&amp;(AM6-($C$4-WEEKDAY($C$4,1)+2))/7+1</f>
        <v>Week 5</v>
      </c>
      <c r="AN4" s="133"/>
      <c r="AO4" s="133"/>
      <c r="AP4" s="133"/>
      <c r="AQ4" s="133"/>
      <c r="AR4" s="133"/>
      <c r="AS4" s="134"/>
      <c r="AT4" s="132" t="str">
        <f>"Week "&amp;(AT6-($C$4-WEEKDAY($C$4,1)+2))/7+1</f>
        <v>Week 6</v>
      </c>
      <c r="AU4" s="133"/>
      <c r="AV4" s="133"/>
      <c r="AW4" s="133"/>
      <c r="AX4" s="133"/>
      <c r="AY4" s="133"/>
      <c r="AZ4" s="134"/>
      <c r="BA4" s="132" t="str">
        <f>"Week "&amp;(BA6-($C$4-WEEKDAY($C$4,1)+2))/7+1</f>
        <v>Week 7</v>
      </c>
      <c r="BB4" s="133"/>
      <c r="BC4" s="133"/>
      <c r="BD4" s="133"/>
      <c r="BE4" s="133"/>
      <c r="BF4" s="133"/>
      <c r="BG4" s="134"/>
      <c r="BH4" s="132" t="str">
        <f>"Week "&amp;(BH6-($C$4-WEEKDAY($C$4,1)+2))/7+1</f>
        <v>Week 8</v>
      </c>
      <c r="BI4" s="133"/>
      <c r="BJ4" s="133"/>
      <c r="BK4" s="133"/>
      <c r="BL4" s="133"/>
      <c r="BM4" s="133"/>
      <c r="BN4" s="134"/>
    </row>
    <row r="5" spans="1:66" ht="17.25" customHeight="1" x14ac:dyDescent="0.25">
      <c r="A5" s="81"/>
      <c r="B5" s="85" t="s">
        <v>71</v>
      </c>
      <c r="C5" s="139" t="s">
        <v>132</v>
      </c>
      <c r="D5" s="139"/>
      <c r="E5" s="139"/>
      <c r="F5" s="84"/>
      <c r="G5" s="84"/>
      <c r="H5" s="84"/>
      <c r="I5" s="84"/>
      <c r="J5" s="46"/>
      <c r="K5" s="135">
        <f>K6</f>
        <v>43472</v>
      </c>
      <c r="L5" s="136"/>
      <c r="M5" s="136"/>
      <c r="N5" s="136"/>
      <c r="O5" s="136"/>
      <c r="P5" s="136"/>
      <c r="Q5" s="137"/>
      <c r="R5" s="135">
        <f>R6</f>
        <v>43479</v>
      </c>
      <c r="S5" s="136"/>
      <c r="T5" s="136"/>
      <c r="U5" s="136"/>
      <c r="V5" s="136"/>
      <c r="W5" s="136"/>
      <c r="X5" s="137"/>
      <c r="Y5" s="135">
        <f>Y6</f>
        <v>43486</v>
      </c>
      <c r="Z5" s="136"/>
      <c r="AA5" s="136"/>
      <c r="AB5" s="136"/>
      <c r="AC5" s="136"/>
      <c r="AD5" s="136"/>
      <c r="AE5" s="137"/>
      <c r="AF5" s="135">
        <f>AF6</f>
        <v>43493</v>
      </c>
      <c r="AG5" s="136"/>
      <c r="AH5" s="136"/>
      <c r="AI5" s="136"/>
      <c r="AJ5" s="136"/>
      <c r="AK5" s="136"/>
      <c r="AL5" s="137"/>
      <c r="AM5" s="135">
        <f>AM6</f>
        <v>43500</v>
      </c>
      <c r="AN5" s="136"/>
      <c r="AO5" s="136"/>
      <c r="AP5" s="136"/>
      <c r="AQ5" s="136"/>
      <c r="AR5" s="136"/>
      <c r="AS5" s="137"/>
      <c r="AT5" s="135">
        <f>AT6</f>
        <v>43507</v>
      </c>
      <c r="AU5" s="136"/>
      <c r="AV5" s="136"/>
      <c r="AW5" s="136"/>
      <c r="AX5" s="136"/>
      <c r="AY5" s="136"/>
      <c r="AZ5" s="137"/>
      <c r="BA5" s="135">
        <f>BA6</f>
        <v>43514</v>
      </c>
      <c r="BB5" s="136"/>
      <c r="BC5" s="136"/>
      <c r="BD5" s="136"/>
      <c r="BE5" s="136"/>
      <c r="BF5" s="136"/>
      <c r="BG5" s="137"/>
      <c r="BH5" s="135">
        <f>BH6</f>
        <v>43521</v>
      </c>
      <c r="BI5" s="136"/>
      <c r="BJ5" s="136"/>
      <c r="BK5" s="136"/>
      <c r="BL5" s="136"/>
      <c r="BM5" s="136"/>
      <c r="BN5" s="137"/>
    </row>
    <row r="6" spans="1:66" x14ac:dyDescent="0.25">
      <c r="A6" s="45"/>
      <c r="B6" s="46"/>
      <c r="C6" s="46"/>
      <c r="D6" s="47"/>
      <c r="E6" s="46"/>
      <c r="F6" s="46"/>
      <c r="G6" s="46"/>
      <c r="H6" s="46"/>
      <c r="I6" s="46"/>
      <c r="J6" s="46"/>
      <c r="K6" s="70">
        <f>C4-WEEKDAY(C4,1)+2+7*(H4-1)</f>
        <v>43472</v>
      </c>
      <c r="L6" s="61">
        <f t="shared" ref="L6:AQ6" si="0">K6+1</f>
        <v>43473</v>
      </c>
      <c r="M6" s="61">
        <f t="shared" si="0"/>
        <v>43474</v>
      </c>
      <c r="N6" s="61">
        <f t="shared" si="0"/>
        <v>43475</v>
      </c>
      <c r="O6" s="61">
        <f t="shared" si="0"/>
        <v>43476</v>
      </c>
      <c r="P6" s="61">
        <f t="shared" si="0"/>
        <v>43477</v>
      </c>
      <c r="Q6" s="71">
        <f t="shared" si="0"/>
        <v>43478</v>
      </c>
      <c r="R6" s="70">
        <f t="shared" si="0"/>
        <v>43479</v>
      </c>
      <c r="S6" s="61">
        <f t="shared" si="0"/>
        <v>43480</v>
      </c>
      <c r="T6" s="61">
        <f t="shared" si="0"/>
        <v>43481</v>
      </c>
      <c r="U6" s="61">
        <f t="shared" si="0"/>
        <v>43482</v>
      </c>
      <c r="V6" s="61">
        <f t="shared" si="0"/>
        <v>43483</v>
      </c>
      <c r="W6" s="61">
        <f t="shared" si="0"/>
        <v>43484</v>
      </c>
      <c r="X6" s="71">
        <f t="shared" si="0"/>
        <v>43485</v>
      </c>
      <c r="Y6" s="70">
        <f t="shared" si="0"/>
        <v>43486</v>
      </c>
      <c r="Z6" s="61">
        <f t="shared" si="0"/>
        <v>43487</v>
      </c>
      <c r="AA6" s="61">
        <f t="shared" si="0"/>
        <v>43488</v>
      </c>
      <c r="AB6" s="61">
        <f t="shared" si="0"/>
        <v>43489</v>
      </c>
      <c r="AC6" s="61">
        <f t="shared" si="0"/>
        <v>43490</v>
      </c>
      <c r="AD6" s="61">
        <f t="shared" si="0"/>
        <v>43491</v>
      </c>
      <c r="AE6" s="71">
        <f t="shared" si="0"/>
        <v>43492</v>
      </c>
      <c r="AF6" s="70">
        <f t="shared" si="0"/>
        <v>43493</v>
      </c>
      <c r="AG6" s="61">
        <f t="shared" si="0"/>
        <v>43494</v>
      </c>
      <c r="AH6" s="61">
        <f t="shared" si="0"/>
        <v>43495</v>
      </c>
      <c r="AI6" s="61">
        <f t="shared" si="0"/>
        <v>43496</v>
      </c>
      <c r="AJ6" s="61">
        <f t="shared" si="0"/>
        <v>43497</v>
      </c>
      <c r="AK6" s="61">
        <f t="shared" si="0"/>
        <v>43498</v>
      </c>
      <c r="AL6" s="71">
        <f t="shared" si="0"/>
        <v>43499</v>
      </c>
      <c r="AM6" s="70">
        <f t="shared" si="0"/>
        <v>43500</v>
      </c>
      <c r="AN6" s="61">
        <f t="shared" si="0"/>
        <v>43501</v>
      </c>
      <c r="AO6" s="61">
        <f t="shared" si="0"/>
        <v>43502</v>
      </c>
      <c r="AP6" s="61">
        <f t="shared" si="0"/>
        <v>43503</v>
      </c>
      <c r="AQ6" s="61">
        <f t="shared" si="0"/>
        <v>43504</v>
      </c>
      <c r="AR6" s="61">
        <f t="shared" ref="AR6:BN6" si="1">AQ6+1</f>
        <v>43505</v>
      </c>
      <c r="AS6" s="71">
        <f t="shared" si="1"/>
        <v>43506</v>
      </c>
      <c r="AT6" s="70">
        <f t="shared" si="1"/>
        <v>43507</v>
      </c>
      <c r="AU6" s="61">
        <f t="shared" si="1"/>
        <v>43508</v>
      </c>
      <c r="AV6" s="61">
        <f t="shared" si="1"/>
        <v>43509</v>
      </c>
      <c r="AW6" s="61">
        <f t="shared" si="1"/>
        <v>43510</v>
      </c>
      <c r="AX6" s="61">
        <f t="shared" si="1"/>
        <v>43511</v>
      </c>
      <c r="AY6" s="61">
        <f t="shared" si="1"/>
        <v>43512</v>
      </c>
      <c r="AZ6" s="71">
        <f t="shared" si="1"/>
        <v>43513</v>
      </c>
      <c r="BA6" s="70">
        <f t="shared" si="1"/>
        <v>43514</v>
      </c>
      <c r="BB6" s="61">
        <f t="shared" si="1"/>
        <v>43515</v>
      </c>
      <c r="BC6" s="61">
        <f t="shared" si="1"/>
        <v>43516</v>
      </c>
      <c r="BD6" s="61">
        <f t="shared" si="1"/>
        <v>43517</v>
      </c>
      <c r="BE6" s="61">
        <f t="shared" si="1"/>
        <v>43518</v>
      </c>
      <c r="BF6" s="61">
        <f t="shared" si="1"/>
        <v>43519</v>
      </c>
      <c r="BG6" s="71">
        <f t="shared" si="1"/>
        <v>43520</v>
      </c>
      <c r="BH6" s="70">
        <f t="shared" si="1"/>
        <v>43521</v>
      </c>
      <c r="BI6" s="61">
        <f t="shared" si="1"/>
        <v>43522</v>
      </c>
      <c r="BJ6" s="61">
        <f t="shared" si="1"/>
        <v>43523</v>
      </c>
      <c r="BK6" s="61">
        <f t="shared" si="1"/>
        <v>43524</v>
      </c>
      <c r="BL6" s="61">
        <f t="shared" si="1"/>
        <v>43525</v>
      </c>
      <c r="BM6" s="61">
        <f t="shared" si="1"/>
        <v>43526</v>
      </c>
      <c r="BN6" s="71">
        <f t="shared" si="1"/>
        <v>43527</v>
      </c>
    </row>
    <row r="7" spans="1:66" s="95" customFormat="1" ht="24.6" thickBot="1" x14ac:dyDescent="0.3">
      <c r="A7" s="87" t="s">
        <v>0</v>
      </c>
      <c r="B7" s="88" t="s">
        <v>61</v>
      </c>
      <c r="C7" s="89" t="s">
        <v>62</v>
      </c>
      <c r="D7" s="90" t="s">
        <v>68</v>
      </c>
      <c r="E7" s="91" t="s">
        <v>63</v>
      </c>
      <c r="F7" s="91" t="s">
        <v>64</v>
      </c>
      <c r="G7" s="89" t="s">
        <v>65</v>
      </c>
      <c r="H7" s="89" t="s">
        <v>66</v>
      </c>
      <c r="I7" s="89" t="s">
        <v>67</v>
      </c>
      <c r="J7" s="89"/>
      <c r="K7" s="92" t="str">
        <f t="shared" ref="K7:AP7" si="2">CHOOSE(WEEKDAY(K6,1),"S","M","T","W","T","F","S")</f>
        <v>M</v>
      </c>
      <c r="L7" s="93" t="str">
        <f t="shared" si="2"/>
        <v>T</v>
      </c>
      <c r="M7" s="93" t="str">
        <f t="shared" si="2"/>
        <v>W</v>
      </c>
      <c r="N7" s="93" t="str">
        <f t="shared" si="2"/>
        <v>T</v>
      </c>
      <c r="O7" s="93" t="str">
        <f t="shared" si="2"/>
        <v>F</v>
      </c>
      <c r="P7" s="93" t="str">
        <f t="shared" si="2"/>
        <v>S</v>
      </c>
      <c r="Q7" s="94" t="str">
        <f t="shared" si="2"/>
        <v>S</v>
      </c>
      <c r="R7" s="92" t="str">
        <f t="shared" si="2"/>
        <v>M</v>
      </c>
      <c r="S7" s="93" t="str">
        <f t="shared" si="2"/>
        <v>T</v>
      </c>
      <c r="T7" s="93" t="str">
        <f t="shared" si="2"/>
        <v>W</v>
      </c>
      <c r="U7" s="93" t="str">
        <f t="shared" si="2"/>
        <v>T</v>
      </c>
      <c r="V7" s="93" t="str">
        <f t="shared" si="2"/>
        <v>F</v>
      </c>
      <c r="W7" s="93" t="str">
        <f t="shared" si="2"/>
        <v>S</v>
      </c>
      <c r="X7" s="94" t="str">
        <f t="shared" si="2"/>
        <v>S</v>
      </c>
      <c r="Y7" s="92" t="str">
        <f t="shared" si="2"/>
        <v>M</v>
      </c>
      <c r="Z7" s="93" t="str">
        <f t="shared" si="2"/>
        <v>T</v>
      </c>
      <c r="AA7" s="93" t="str">
        <f t="shared" si="2"/>
        <v>W</v>
      </c>
      <c r="AB7" s="93" t="str">
        <f t="shared" si="2"/>
        <v>T</v>
      </c>
      <c r="AC7" s="93" t="str">
        <f t="shared" si="2"/>
        <v>F</v>
      </c>
      <c r="AD7" s="93" t="str">
        <f t="shared" si="2"/>
        <v>S</v>
      </c>
      <c r="AE7" s="94" t="str">
        <f t="shared" si="2"/>
        <v>S</v>
      </c>
      <c r="AF7" s="92" t="str">
        <f t="shared" si="2"/>
        <v>M</v>
      </c>
      <c r="AG7" s="93" t="str">
        <f t="shared" si="2"/>
        <v>T</v>
      </c>
      <c r="AH7" s="93" t="str">
        <f t="shared" si="2"/>
        <v>W</v>
      </c>
      <c r="AI7" s="93" t="str">
        <f t="shared" si="2"/>
        <v>T</v>
      </c>
      <c r="AJ7" s="93" t="str">
        <f t="shared" si="2"/>
        <v>F</v>
      </c>
      <c r="AK7" s="93" t="str">
        <f t="shared" si="2"/>
        <v>S</v>
      </c>
      <c r="AL7" s="94" t="str">
        <f t="shared" si="2"/>
        <v>S</v>
      </c>
      <c r="AM7" s="92" t="str">
        <f t="shared" si="2"/>
        <v>M</v>
      </c>
      <c r="AN7" s="93" t="str">
        <f t="shared" si="2"/>
        <v>T</v>
      </c>
      <c r="AO7" s="93" t="str">
        <f t="shared" si="2"/>
        <v>W</v>
      </c>
      <c r="AP7" s="93" t="str">
        <f t="shared" si="2"/>
        <v>T</v>
      </c>
      <c r="AQ7" s="93" t="str">
        <f t="shared" ref="AQ7:BN7" si="3">CHOOSE(WEEKDAY(AQ6,1),"S","M","T","W","T","F","S")</f>
        <v>F</v>
      </c>
      <c r="AR7" s="93" t="str">
        <f t="shared" si="3"/>
        <v>S</v>
      </c>
      <c r="AS7" s="94" t="str">
        <f t="shared" si="3"/>
        <v>S</v>
      </c>
      <c r="AT7" s="92" t="str">
        <f t="shared" si="3"/>
        <v>M</v>
      </c>
      <c r="AU7" s="93" t="str">
        <f t="shared" si="3"/>
        <v>T</v>
      </c>
      <c r="AV7" s="93" t="str">
        <f t="shared" si="3"/>
        <v>W</v>
      </c>
      <c r="AW7" s="93" t="str">
        <f t="shared" si="3"/>
        <v>T</v>
      </c>
      <c r="AX7" s="93" t="str">
        <f t="shared" si="3"/>
        <v>F</v>
      </c>
      <c r="AY7" s="93" t="str">
        <f t="shared" si="3"/>
        <v>S</v>
      </c>
      <c r="AZ7" s="94" t="str">
        <f t="shared" si="3"/>
        <v>S</v>
      </c>
      <c r="BA7" s="92" t="str">
        <f t="shared" si="3"/>
        <v>M</v>
      </c>
      <c r="BB7" s="93" t="str">
        <f t="shared" si="3"/>
        <v>T</v>
      </c>
      <c r="BC7" s="93" t="str">
        <f t="shared" si="3"/>
        <v>W</v>
      </c>
      <c r="BD7" s="93" t="str">
        <f t="shared" si="3"/>
        <v>T</v>
      </c>
      <c r="BE7" s="93" t="str">
        <f t="shared" si="3"/>
        <v>F</v>
      </c>
      <c r="BF7" s="93" t="str">
        <f t="shared" si="3"/>
        <v>S</v>
      </c>
      <c r="BG7" s="94" t="str">
        <f t="shared" si="3"/>
        <v>S</v>
      </c>
      <c r="BH7" s="92" t="str">
        <f t="shared" si="3"/>
        <v>M</v>
      </c>
      <c r="BI7" s="93" t="str">
        <f t="shared" si="3"/>
        <v>T</v>
      </c>
      <c r="BJ7" s="93" t="str">
        <f t="shared" si="3"/>
        <v>W</v>
      </c>
      <c r="BK7" s="93" t="str">
        <f t="shared" si="3"/>
        <v>T</v>
      </c>
      <c r="BL7" s="93" t="str">
        <f t="shared" si="3"/>
        <v>F</v>
      </c>
      <c r="BM7" s="93" t="str">
        <f t="shared" si="3"/>
        <v>S</v>
      </c>
      <c r="BN7" s="94" t="str">
        <f t="shared" si="3"/>
        <v>S</v>
      </c>
    </row>
    <row r="8" spans="1:66" s="51" customFormat="1" ht="17.399999999999999" x14ac:dyDescent="0.25">
      <c r="A8" s="62" t="str">
        <f>IF(ISERROR(VALUE(SUBSTITUTE(prevWBS,".",""))),"1",IF(ISERROR(FIND("`",SUBSTITUTE(prevWBS,".","`",1))),TEXT(VALUE(prevWBS)+1,"#"),TEXT(VALUE(LEFT(prevWBS,FIND("`",SUBSTITUTE(prevWBS,".","`",1))-1))+1,"#")))</f>
        <v>1</v>
      </c>
      <c r="B8" s="63" t="s">
        <v>148</v>
      </c>
      <c r="C8" s="64"/>
      <c r="D8" s="65"/>
      <c r="E8" s="66"/>
      <c r="F8" s="86" t="str">
        <f>IF(ISBLANK(E8)," - ",IF(G8=0,E8,E8+G8-1))</f>
        <v xml:space="preserve"> - </v>
      </c>
      <c r="G8" s="67"/>
      <c r="H8" s="68"/>
      <c r="I8" s="69" t="str">
        <f t="shared" ref="I8:I25" si="4">IF(OR(F8=0,E8=0)," - ",NETWORKDAYS(E8,F8))</f>
        <v xml:space="preserve"> - </v>
      </c>
      <c r="J8" s="72"/>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row>
    <row r="9" spans="1:66" s="57" customFormat="1" ht="17.399999999999999" x14ac:dyDescent="0.25">
      <c r="A9" s="56" t="str">
        <f t="shared" ref="A9:A10" si="5">IF(ISERROR(VALUE(SUBSTITUTE(prevWBS,".",""))),"0.1",IF(ISERROR(FIND("`",SUBSTITUTE(prevWBS,".","`",1))),prevWBS&amp;".1",LEFT(prevWBS,FIND("`",SUBSTITUTE(prevWBS,".","`",1)))&amp;IF(ISERROR(FIND("`",SUBSTITUTE(prevWBS,".","`",2))),VALUE(RIGHT(prevWBS,LEN(prevWBS)-FIND("`",SUBSTITUTE(prevWBS,".","`",1))))+1,VALUE(MID(prevWBS,FIND("`",SUBSTITUTE(prevWBS,".","`",1))+1,(FIND("`",SUBSTITUTE(prevWBS,".","`",2))-FIND("`",SUBSTITUTE(prevWBS,".","`",1))-1)))+1)))</f>
        <v>1.1</v>
      </c>
      <c r="B9" s="97" t="s">
        <v>135</v>
      </c>
      <c r="C9" s="57" t="s">
        <v>7</v>
      </c>
      <c r="D9" s="98"/>
      <c r="E9" s="75">
        <v>43475</v>
      </c>
      <c r="F9" s="76">
        <f>IF(ISBLANK(E9)," - ",IF(C2+CG131=0,E9,E9+G9-1))</f>
        <v>43475</v>
      </c>
      <c r="G9" s="58">
        <v>1</v>
      </c>
      <c r="H9" s="59">
        <v>1</v>
      </c>
      <c r="I9" s="60">
        <f t="shared" si="4"/>
        <v>1</v>
      </c>
      <c r="J9" s="73"/>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row>
    <row r="10" spans="1:66" s="57" customFormat="1" ht="17.399999999999999" x14ac:dyDescent="0.25">
      <c r="A10" s="56" t="str">
        <f t="shared" si="5"/>
        <v>1.2</v>
      </c>
      <c r="B10" s="97" t="s">
        <v>134</v>
      </c>
      <c r="D10" s="98"/>
      <c r="E10" s="75">
        <v>43475</v>
      </c>
      <c r="F10" s="76">
        <f t="shared" ref="F10:F27" si="6">IF(ISBLANK(E10)," - ",IF(G10=0,E10,E10+G10-1))</f>
        <v>43475</v>
      </c>
      <c r="G10" s="58">
        <v>1</v>
      </c>
      <c r="H10" s="59">
        <v>1</v>
      </c>
      <c r="I10" s="60">
        <v>1</v>
      </c>
      <c r="J10" s="73"/>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row>
    <row r="11" spans="1:66" s="51" customFormat="1" ht="17.399999999999999" x14ac:dyDescent="0.25">
      <c r="A11" s="49" t="str">
        <f>IF(ISERROR(VALUE(SUBSTITUTE(prevWBS,".",""))),"1",IF(ISERROR(FIND("`",SUBSTITUTE(prevWBS,".","`",1))),TEXT(VALUE(prevWBS)+1,"#"),TEXT(VALUE(LEFT(prevWBS,FIND("`",SUBSTITUTE(prevWBS,".","`",1))-1))+1,"#")))</f>
        <v>2</v>
      </c>
      <c r="B11" s="50" t="s">
        <v>156</v>
      </c>
      <c r="D11" s="52"/>
      <c r="E11" s="77"/>
      <c r="F11" s="77" t="str">
        <f t="shared" si="6"/>
        <v xml:space="preserve"> - </v>
      </c>
      <c r="G11" s="53"/>
      <c r="H11" s="54"/>
      <c r="I11" s="55" t="str">
        <f t="shared" ref="I11:I13" si="7">IF(OR(F11=0,E11=0)," - ",NETWORKDAYS(E11,F11))</f>
        <v xml:space="preserve"> - </v>
      </c>
      <c r="J11" s="74"/>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row>
    <row r="12" spans="1:66" s="57" customFormat="1" ht="17.399999999999999" x14ac:dyDescent="0.25">
      <c r="A12" s="56"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2.1</v>
      </c>
      <c r="B12" s="97" t="s">
        <v>157</v>
      </c>
      <c r="D12" s="98"/>
      <c r="E12" s="75">
        <v>43472</v>
      </c>
      <c r="F12" s="76">
        <f t="shared" si="6"/>
        <v>43476</v>
      </c>
      <c r="G12" s="58">
        <v>5</v>
      </c>
      <c r="H12" s="59">
        <v>1</v>
      </c>
      <c r="I12" s="60">
        <f t="shared" si="7"/>
        <v>5</v>
      </c>
      <c r="J12" s="73"/>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row>
    <row r="13" spans="1:66" s="57" customFormat="1" ht="17.399999999999999" x14ac:dyDescent="0.25">
      <c r="A13" s="56"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2.2</v>
      </c>
      <c r="B13" s="97" t="s">
        <v>158</v>
      </c>
      <c r="D13" s="98"/>
      <c r="E13" s="75">
        <v>43472</v>
      </c>
      <c r="F13" s="76">
        <f t="shared" si="6"/>
        <v>43476</v>
      </c>
      <c r="G13" s="58">
        <v>5</v>
      </c>
      <c r="H13" s="59">
        <v>1</v>
      </c>
      <c r="I13" s="60">
        <f t="shared" si="7"/>
        <v>5</v>
      </c>
      <c r="J13" s="73"/>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row>
    <row r="14" spans="1:66" s="51" customFormat="1" ht="17.399999999999999" x14ac:dyDescent="0.25">
      <c r="A14" s="49" t="str">
        <f>IF(ISERROR(VALUE(SUBSTITUTE(prevWBS,".",""))),"1",IF(ISERROR(FIND("`",SUBSTITUTE(prevWBS,".","`",1))),TEXT(VALUE(prevWBS)+1,"#"),TEXT(VALUE(LEFT(prevWBS,FIND("`",SUBSTITUTE(prevWBS,".","`",1))-1))+1,"#")))</f>
        <v>3</v>
      </c>
      <c r="B14" s="50" t="s">
        <v>151</v>
      </c>
      <c r="D14" s="52"/>
      <c r="E14" s="77"/>
      <c r="F14" s="77" t="str">
        <f t="shared" si="6"/>
        <v xml:space="preserve"> - </v>
      </c>
      <c r="G14" s="53"/>
      <c r="H14" s="54"/>
      <c r="I14" s="55" t="str">
        <f t="shared" si="4"/>
        <v xml:space="preserve"> - </v>
      </c>
      <c r="J14" s="74"/>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row>
    <row r="15" spans="1:66" s="57" customFormat="1" ht="22.8" x14ac:dyDescent="0.25">
      <c r="A15" s="56"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3.1</v>
      </c>
      <c r="B15" s="97" t="s">
        <v>149</v>
      </c>
      <c r="D15" s="98"/>
      <c r="E15" s="75">
        <v>43472</v>
      </c>
      <c r="F15" s="76">
        <f t="shared" si="6"/>
        <v>43476</v>
      </c>
      <c r="G15" s="58">
        <v>5</v>
      </c>
      <c r="H15" s="59">
        <v>1</v>
      </c>
      <c r="I15" s="60">
        <v>5</v>
      </c>
      <c r="J15" s="73"/>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row>
    <row r="16" spans="1:66" s="57" customFormat="1" ht="17.399999999999999" x14ac:dyDescent="0.25">
      <c r="A16" s="56"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3.2</v>
      </c>
      <c r="B16" s="97" t="s">
        <v>150</v>
      </c>
      <c r="D16" s="98"/>
      <c r="E16" s="75">
        <v>43478</v>
      </c>
      <c r="F16" s="76">
        <f t="shared" si="6"/>
        <v>43483</v>
      </c>
      <c r="G16" s="58">
        <v>6</v>
      </c>
      <c r="H16" s="59">
        <v>1</v>
      </c>
      <c r="I16" s="60">
        <f t="shared" si="4"/>
        <v>5</v>
      </c>
      <c r="J16" s="73"/>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row>
    <row r="17" spans="1:153" s="57" customFormat="1" ht="17.399999999999999" x14ac:dyDescent="0.25">
      <c r="A17" s="49" t="str">
        <f>IF(ISERROR(VALUE(SUBSTITUTE(prevWBS,".",""))),"1",IF(ISERROR(FIND("`",SUBSTITUTE(prevWBS,".","`",1))),TEXT(VALUE(prevWBS)+1,"#"),TEXT(VALUE(LEFT(prevWBS,FIND("`",SUBSTITUTE(prevWBS,".","`",1))-1))+1,"#")))</f>
        <v>4</v>
      </c>
      <c r="B17" s="50" t="s">
        <v>152</v>
      </c>
      <c r="C17" s="51"/>
      <c r="D17" s="52"/>
      <c r="E17" s="77"/>
      <c r="F17" s="77" t="str">
        <f t="shared" si="6"/>
        <v xml:space="preserve"> - </v>
      </c>
      <c r="G17" s="53"/>
      <c r="H17" s="54"/>
      <c r="I17" s="55" t="str">
        <f t="shared" si="4"/>
        <v xml:space="preserve"> - </v>
      </c>
      <c r="J17" s="74"/>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51"/>
      <c r="DY17" s="51"/>
      <c r="DZ17" s="51"/>
      <c r="EA17" s="51"/>
      <c r="EB17" s="51"/>
      <c r="EC17" s="51"/>
      <c r="ED17" s="51"/>
      <c r="EE17" s="51"/>
      <c r="EF17" s="51"/>
      <c r="EG17" s="51"/>
      <c r="EH17" s="51"/>
      <c r="EI17" s="51"/>
      <c r="EJ17" s="51"/>
      <c r="EK17" s="51"/>
      <c r="EL17" s="51"/>
      <c r="EM17" s="51"/>
      <c r="EN17" s="51"/>
      <c r="EO17" s="51"/>
      <c r="EP17" s="51"/>
      <c r="EQ17" s="51"/>
      <c r="ER17" s="51"/>
      <c r="ES17" s="51"/>
      <c r="ET17" s="51"/>
      <c r="EU17" s="51"/>
      <c r="EV17" s="51"/>
      <c r="EW17" s="51"/>
    </row>
    <row r="18" spans="1:153" s="51" customFormat="1" ht="17.399999999999999" x14ac:dyDescent="0.25">
      <c r="A18" s="56"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4.1</v>
      </c>
      <c r="B18" s="97" t="s">
        <v>153</v>
      </c>
      <c r="C18" s="57"/>
      <c r="D18" s="98"/>
      <c r="E18" s="75">
        <v>43472</v>
      </c>
      <c r="F18" s="76">
        <f t="shared" si="6"/>
        <v>43476</v>
      </c>
      <c r="G18" s="58">
        <v>5</v>
      </c>
      <c r="H18" s="59">
        <v>1</v>
      </c>
      <c r="I18" s="60">
        <f t="shared" si="4"/>
        <v>5</v>
      </c>
      <c r="J18" s="73"/>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7"/>
      <c r="CW18" s="57"/>
      <c r="CX18" s="57"/>
      <c r="CY18" s="57"/>
      <c r="CZ18" s="57"/>
      <c r="DA18" s="57"/>
      <c r="DB18" s="57"/>
      <c r="DC18" s="57"/>
      <c r="DD18" s="57"/>
      <c r="DE18" s="57"/>
      <c r="DF18" s="57"/>
      <c r="DG18" s="57"/>
      <c r="DH18" s="57"/>
      <c r="DI18" s="57"/>
      <c r="DJ18" s="57"/>
      <c r="DK18" s="57"/>
      <c r="DL18" s="57"/>
      <c r="DM18" s="57"/>
      <c r="DN18" s="57"/>
      <c r="DO18" s="57"/>
      <c r="DP18" s="57"/>
      <c r="DQ18" s="57"/>
      <c r="DR18" s="57"/>
      <c r="DS18" s="57"/>
      <c r="DT18" s="57"/>
      <c r="DU18" s="57"/>
      <c r="DV18" s="57"/>
      <c r="DW18" s="57"/>
      <c r="DX18" s="57"/>
      <c r="DY18" s="57"/>
      <c r="DZ18" s="57"/>
      <c r="EA18" s="57"/>
      <c r="EB18" s="57"/>
      <c r="EC18" s="57"/>
      <c r="ED18" s="57"/>
      <c r="EE18" s="57"/>
      <c r="EF18" s="57"/>
      <c r="EG18" s="57"/>
      <c r="EH18" s="57"/>
      <c r="EI18" s="57"/>
      <c r="EJ18" s="57"/>
      <c r="EK18" s="57"/>
      <c r="EL18" s="57"/>
      <c r="EM18" s="57"/>
      <c r="EN18" s="57"/>
      <c r="EO18" s="57"/>
      <c r="EP18" s="57"/>
      <c r="EQ18" s="57"/>
      <c r="ER18" s="57"/>
      <c r="ES18" s="57"/>
      <c r="ET18" s="57"/>
      <c r="EU18" s="57"/>
      <c r="EV18" s="57"/>
      <c r="EW18" s="57"/>
    </row>
    <row r="19" spans="1:153" s="57" customFormat="1" ht="22.8" x14ac:dyDescent="0.25">
      <c r="A19" s="56"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4.2</v>
      </c>
      <c r="B19" s="97" t="s">
        <v>154</v>
      </c>
      <c r="D19" s="98"/>
      <c r="E19" s="75">
        <v>43477</v>
      </c>
      <c r="F19" s="76">
        <f t="shared" si="6"/>
        <v>43504</v>
      </c>
      <c r="G19" s="58">
        <v>28</v>
      </c>
      <c r="H19" s="59">
        <v>0.25</v>
      </c>
      <c r="I19" s="60">
        <f t="shared" si="4"/>
        <v>20</v>
      </c>
      <c r="J19" s="73"/>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row>
    <row r="20" spans="1:153" s="57" customFormat="1" ht="17.399999999999999" x14ac:dyDescent="0.25">
      <c r="A20" s="56"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4.3</v>
      </c>
      <c r="B20" s="97" t="s">
        <v>155</v>
      </c>
      <c r="D20" s="98"/>
      <c r="E20" s="75">
        <v>43480</v>
      </c>
      <c r="F20" s="76">
        <f t="shared" si="6"/>
        <v>43504</v>
      </c>
      <c r="G20" s="58">
        <v>25</v>
      </c>
      <c r="H20" s="59">
        <v>0.1</v>
      </c>
      <c r="I20" s="60">
        <f t="shared" si="4"/>
        <v>19</v>
      </c>
      <c r="J20" s="73"/>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row>
    <row r="21" spans="1:153" s="51" customFormat="1" ht="17.399999999999999" x14ac:dyDescent="0.25">
      <c r="A21" s="49" t="str">
        <f>IF(ISERROR(VALUE(SUBSTITUTE(prevWBS,".",""))),"1",IF(ISERROR(FIND("`",SUBSTITUTE(prevWBS,".","`",1))),TEXT(VALUE(prevWBS)+1,"#"),TEXT(VALUE(LEFT(prevWBS,FIND("`",SUBSTITUTE(prevWBS,".","`",1))-1))+1,"#")))</f>
        <v>5</v>
      </c>
      <c r="B21" s="50" t="s">
        <v>159</v>
      </c>
      <c r="D21" s="52"/>
      <c r="E21" s="77"/>
      <c r="F21" s="77" t="str">
        <f t="shared" ref="F21:F22" si="8">IF(ISBLANK(E21)," - ",IF(G21=0,E21,E21+G21-1))</f>
        <v xml:space="preserve"> - </v>
      </c>
      <c r="G21" s="53"/>
      <c r="H21" s="54"/>
      <c r="I21" s="55" t="str">
        <f t="shared" ref="I21:I22" si="9">IF(OR(F21=0,E21=0)," - ",NETWORKDAYS(E21,F21))</f>
        <v xml:space="preserve"> - </v>
      </c>
      <c r="J21" s="74"/>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row>
    <row r="22" spans="1:153" s="57" customFormat="1" ht="17.399999999999999" x14ac:dyDescent="0.25">
      <c r="A22" s="56"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5.1</v>
      </c>
      <c r="B22" s="97" t="s">
        <v>160</v>
      </c>
      <c r="D22" s="98"/>
      <c r="E22" s="75">
        <v>43476</v>
      </c>
      <c r="F22" s="76">
        <f t="shared" si="8"/>
        <v>43480</v>
      </c>
      <c r="G22" s="58">
        <v>5</v>
      </c>
      <c r="H22" s="59">
        <v>1</v>
      </c>
      <c r="I22" s="60">
        <f t="shared" si="9"/>
        <v>3</v>
      </c>
      <c r="J22" s="73"/>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row>
    <row r="23" spans="1:153" s="57" customFormat="1" ht="17.399999999999999" x14ac:dyDescent="0.25">
      <c r="A23" s="49" t="str">
        <f>IF(ISERROR(VALUE(SUBSTITUTE(prevWBS,".",""))),"1",IF(ISERROR(FIND("`",SUBSTITUTE(prevWBS,".","`",1))),TEXT(VALUE(prevWBS)+1,"#"),TEXT(VALUE(LEFT(prevWBS,FIND("`",SUBSTITUTE(prevWBS,".","`",1))-1))+1,"#")))</f>
        <v>6</v>
      </c>
      <c r="B23" s="50" t="s">
        <v>161</v>
      </c>
      <c r="C23" s="51"/>
      <c r="D23" s="52"/>
      <c r="E23" s="77"/>
      <c r="F23" s="77" t="str">
        <f t="shared" si="6"/>
        <v xml:space="preserve"> - </v>
      </c>
      <c r="G23" s="53"/>
      <c r="H23" s="54"/>
      <c r="I23" s="55" t="str">
        <f t="shared" si="4"/>
        <v xml:space="preserve"> - </v>
      </c>
      <c r="J23" s="74"/>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c r="DB23" s="51"/>
      <c r="DC23" s="51"/>
      <c r="DD23" s="51"/>
      <c r="DE23" s="51"/>
      <c r="DF23" s="51"/>
      <c r="DG23" s="51"/>
      <c r="DH23" s="51"/>
      <c r="DI23" s="51"/>
      <c r="DJ23" s="51"/>
      <c r="DK23" s="51"/>
      <c r="DL23" s="51"/>
      <c r="DM23" s="51"/>
      <c r="DN23" s="51"/>
      <c r="DO23" s="51"/>
      <c r="DP23" s="51"/>
      <c r="DQ23" s="51"/>
      <c r="DR23" s="51"/>
      <c r="DS23" s="51"/>
      <c r="DT23" s="51"/>
      <c r="DU23" s="51"/>
      <c r="DV23" s="51"/>
      <c r="DW23" s="51"/>
      <c r="DX23" s="51"/>
      <c r="DY23" s="51"/>
      <c r="DZ23" s="51"/>
      <c r="EA23" s="51"/>
      <c r="EB23" s="51"/>
      <c r="EC23" s="51"/>
      <c r="ED23" s="51"/>
      <c r="EE23" s="51"/>
      <c r="EF23" s="51"/>
      <c r="EG23" s="51"/>
      <c r="EH23" s="51"/>
      <c r="EI23" s="51"/>
      <c r="EJ23" s="51"/>
      <c r="EK23" s="51"/>
      <c r="EL23" s="51"/>
      <c r="EM23" s="51"/>
      <c r="EN23" s="51"/>
      <c r="EO23" s="51"/>
      <c r="EP23" s="51"/>
      <c r="EQ23" s="51"/>
      <c r="ER23" s="51"/>
      <c r="ES23" s="51"/>
      <c r="ET23" s="51"/>
      <c r="EU23" s="51"/>
      <c r="EV23" s="51"/>
      <c r="EW23" s="51"/>
    </row>
    <row r="24" spans="1:153" s="51" customFormat="1" ht="17.399999999999999" x14ac:dyDescent="0.25">
      <c r="A24" s="56"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6.1</v>
      </c>
      <c r="B24" s="97" t="s">
        <v>162</v>
      </c>
      <c r="C24" s="57"/>
      <c r="D24" s="98"/>
      <c r="E24" s="75">
        <v>43485</v>
      </c>
      <c r="F24" s="76">
        <f t="shared" si="6"/>
        <v>43486</v>
      </c>
      <c r="G24" s="58">
        <v>2</v>
      </c>
      <c r="H24" s="59">
        <v>1</v>
      </c>
      <c r="I24" s="60">
        <f t="shared" si="4"/>
        <v>1</v>
      </c>
      <c r="J24" s="73"/>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57"/>
      <c r="BP24" s="57"/>
      <c r="BQ24" s="57"/>
      <c r="BR24" s="57"/>
      <c r="BS24" s="57"/>
      <c r="BT24" s="57"/>
      <c r="BU24" s="57"/>
      <c r="BV24" s="57"/>
      <c r="BW24" s="57"/>
      <c r="BX24" s="57"/>
      <c r="BY24" s="57"/>
      <c r="BZ24" s="57"/>
      <c r="CA24" s="57"/>
      <c r="CB24" s="57"/>
      <c r="CC24" s="57"/>
      <c r="CD24" s="57"/>
      <c r="CE24" s="57"/>
      <c r="CF24" s="57"/>
      <c r="CG24" s="57"/>
      <c r="CH24" s="57"/>
      <c r="CI24" s="57"/>
      <c r="CJ24" s="57"/>
      <c r="CK24" s="57"/>
      <c r="CL24" s="57"/>
      <c r="CM24" s="57"/>
      <c r="CN24" s="57"/>
      <c r="CO24" s="57"/>
      <c r="CP24" s="57"/>
      <c r="CQ24" s="57"/>
      <c r="CR24" s="57"/>
      <c r="CS24" s="57"/>
      <c r="CT24" s="57"/>
      <c r="CU24" s="57"/>
      <c r="CV24" s="57"/>
      <c r="CW24" s="57"/>
      <c r="CX24" s="57"/>
      <c r="CY24" s="57"/>
      <c r="CZ24" s="57"/>
      <c r="DA24" s="57"/>
      <c r="DB24" s="57"/>
      <c r="DC24" s="57"/>
      <c r="DD24" s="57"/>
      <c r="DE24" s="57"/>
      <c r="DF24" s="57"/>
      <c r="DG24" s="57"/>
      <c r="DH24" s="57"/>
      <c r="DI24" s="57"/>
      <c r="DJ24" s="57"/>
      <c r="DK24" s="57"/>
      <c r="DL24" s="57"/>
      <c r="DM24" s="57"/>
      <c r="DN24" s="57"/>
      <c r="DO24" s="57"/>
      <c r="DP24" s="57"/>
      <c r="DQ24" s="57"/>
      <c r="DR24" s="57"/>
      <c r="DS24" s="57"/>
      <c r="DT24" s="57"/>
      <c r="DU24" s="57"/>
      <c r="DV24" s="57"/>
      <c r="DW24" s="57"/>
      <c r="DX24" s="57"/>
      <c r="DY24" s="57"/>
      <c r="DZ24" s="57"/>
      <c r="EA24" s="57"/>
      <c r="EB24" s="57"/>
      <c r="EC24" s="57"/>
      <c r="ED24" s="57"/>
      <c r="EE24" s="57"/>
      <c r="EF24" s="57"/>
      <c r="EG24" s="57"/>
      <c r="EH24" s="57"/>
      <c r="EI24" s="57"/>
      <c r="EJ24" s="57"/>
      <c r="EK24" s="57"/>
      <c r="EL24" s="57"/>
      <c r="EM24" s="57"/>
      <c r="EN24" s="57"/>
      <c r="EO24" s="57"/>
      <c r="EP24" s="57"/>
      <c r="EQ24" s="57"/>
      <c r="ER24" s="57"/>
      <c r="ES24" s="57"/>
      <c r="ET24" s="57"/>
      <c r="EU24" s="57"/>
      <c r="EV24" s="57"/>
      <c r="EW24" s="57"/>
    </row>
    <row r="25" spans="1:153" s="57" customFormat="1" ht="17.399999999999999" x14ac:dyDescent="0.25">
      <c r="A25" s="56"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6.2</v>
      </c>
      <c r="B25" s="97" t="s">
        <v>163</v>
      </c>
      <c r="D25" s="98"/>
      <c r="E25" s="75">
        <v>43485</v>
      </c>
      <c r="F25" s="76">
        <f t="shared" si="6"/>
        <v>43486</v>
      </c>
      <c r="G25" s="58">
        <v>2</v>
      </c>
      <c r="H25" s="59">
        <v>1</v>
      </c>
      <c r="I25" s="60">
        <f t="shared" si="4"/>
        <v>1</v>
      </c>
      <c r="J25" s="73"/>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row>
    <row r="26" spans="1:153" s="57" customFormat="1" ht="17.399999999999999" x14ac:dyDescent="0.25">
      <c r="A26" s="56"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6.3</v>
      </c>
      <c r="B26" s="97" t="s">
        <v>164</v>
      </c>
      <c r="D26" s="98"/>
      <c r="E26" s="75">
        <v>43122</v>
      </c>
      <c r="F26" s="76">
        <f t="shared" si="6"/>
        <v>43122</v>
      </c>
      <c r="G26" s="58">
        <v>1</v>
      </c>
      <c r="H26" s="59">
        <v>1</v>
      </c>
      <c r="I26" s="60">
        <v>1</v>
      </c>
      <c r="J26" s="73"/>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row>
    <row r="27" spans="1:153" s="57" customFormat="1" ht="17.399999999999999" x14ac:dyDescent="0.25">
      <c r="A27" s="49" t="str">
        <f>IF(ISERROR(VALUE(SUBSTITUTE(prevWBS,".",""))),"1",IF(ISERROR(FIND("`",SUBSTITUTE(prevWBS,".","`",1))),TEXT(VALUE(prevWBS)+1,"#"),TEXT(VALUE(LEFT(prevWBS,FIND("`",SUBSTITUTE(prevWBS,".","`",1))-1))+1,"#")))</f>
        <v>7</v>
      </c>
      <c r="B27" s="50" t="s">
        <v>165</v>
      </c>
      <c r="C27" s="51"/>
      <c r="D27" s="52"/>
      <c r="E27" s="77"/>
      <c r="F27" s="77" t="str">
        <f t="shared" si="6"/>
        <v xml:space="preserve"> - </v>
      </c>
      <c r="G27" s="53"/>
      <c r="H27" s="54"/>
      <c r="I27" s="55" t="str">
        <f t="shared" ref="I27:I32" si="10">IF(OR(F27=0,E27=0)," - ",NETWORKDAYS(E27,F27))</f>
        <v xml:space="preserve"> - </v>
      </c>
      <c r="J27" s="74"/>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80"/>
      <c r="BJ27" s="80"/>
      <c r="BK27" s="80"/>
      <c r="BL27" s="80"/>
      <c r="BM27" s="80"/>
      <c r="BN27" s="80"/>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c r="CQ27" s="51"/>
      <c r="CR27" s="51"/>
      <c r="CS27" s="51"/>
      <c r="CT27" s="51"/>
      <c r="CU27" s="51"/>
      <c r="CV27" s="51"/>
      <c r="CW27" s="51"/>
      <c r="CX27" s="51"/>
      <c r="CY27" s="51"/>
      <c r="CZ27" s="51"/>
      <c r="DA27" s="51"/>
      <c r="DB27" s="51"/>
      <c r="DC27" s="51"/>
      <c r="DD27" s="51"/>
      <c r="DE27" s="51"/>
      <c r="DF27" s="51"/>
      <c r="DG27" s="51"/>
      <c r="DH27" s="51"/>
      <c r="DI27" s="51"/>
      <c r="DJ27" s="51"/>
      <c r="DK27" s="51"/>
      <c r="DL27" s="51"/>
      <c r="DM27" s="51"/>
      <c r="DN27" s="51"/>
      <c r="DO27" s="51"/>
      <c r="DP27" s="51"/>
      <c r="DQ27" s="51"/>
      <c r="DR27" s="51"/>
      <c r="DS27" s="51"/>
      <c r="DT27" s="51"/>
      <c r="DU27" s="51"/>
      <c r="DV27" s="51"/>
      <c r="DW27" s="51"/>
      <c r="DX27" s="51"/>
      <c r="DY27" s="51"/>
      <c r="DZ27" s="51"/>
      <c r="EA27" s="51"/>
      <c r="EB27" s="51"/>
      <c r="EC27" s="51"/>
      <c r="ED27" s="51"/>
      <c r="EE27" s="51"/>
      <c r="EF27" s="51"/>
      <c r="EG27" s="51"/>
      <c r="EH27" s="51"/>
      <c r="EI27" s="51"/>
      <c r="EJ27" s="51"/>
      <c r="EK27" s="51"/>
      <c r="EL27" s="51"/>
      <c r="EM27" s="51"/>
      <c r="EN27" s="51"/>
      <c r="EO27" s="51"/>
      <c r="EP27" s="51"/>
      <c r="EQ27" s="51"/>
      <c r="ER27" s="51"/>
      <c r="ES27" s="51"/>
      <c r="ET27" s="51"/>
      <c r="EU27" s="51"/>
      <c r="EV27" s="51"/>
      <c r="EW27" s="51"/>
    </row>
    <row r="28" spans="1:153" s="57" customFormat="1" ht="22.8" x14ac:dyDescent="0.25">
      <c r="A28" s="56" t="str">
        <f t="shared" ref="A28:A36" si="11">IF(ISERROR(VALUE(SUBSTITUTE(prevWBS,".",""))),"0.1",IF(ISERROR(FIND("`",SUBSTITUTE(prevWBS,".","`",1))),prevWBS&amp;".1",LEFT(prevWBS,FIND("`",SUBSTITUTE(prevWBS,".","`",1)))&amp;IF(ISERROR(FIND("`",SUBSTITUTE(prevWBS,".","`",2))),VALUE(RIGHT(prevWBS,LEN(prevWBS)-FIND("`",SUBSTITUTE(prevWBS,".","`",1))))+1,VALUE(MID(prevWBS,FIND("`",SUBSTITUTE(prevWBS,".","`",1))+1,(FIND("`",SUBSTITUTE(prevWBS,".","`",2))-FIND("`",SUBSTITUTE(prevWBS,".","`",1))-1)))+1)))</f>
        <v>7.1</v>
      </c>
      <c r="B28" s="97" t="s">
        <v>166</v>
      </c>
      <c r="D28" s="98"/>
      <c r="E28" s="75">
        <v>43490</v>
      </c>
      <c r="F28" s="76">
        <v>43504</v>
      </c>
      <c r="G28" s="58">
        <v>8</v>
      </c>
      <c r="H28" s="59">
        <v>0.8</v>
      </c>
      <c r="I28" s="60">
        <v>12</v>
      </c>
      <c r="J28" s="73"/>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row>
    <row r="29" spans="1:153" s="57" customFormat="1" ht="17.399999999999999" x14ac:dyDescent="0.25">
      <c r="A29" s="56" t="str">
        <f t="shared" si="11"/>
        <v>7.2</v>
      </c>
      <c r="B29" s="97" t="s">
        <v>167</v>
      </c>
      <c r="D29" s="98"/>
      <c r="E29" s="75">
        <v>43490</v>
      </c>
      <c r="F29" s="76">
        <v>43504</v>
      </c>
      <c r="G29" s="58">
        <v>8</v>
      </c>
      <c r="H29" s="59">
        <v>0.7</v>
      </c>
      <c r="I29" s="60">
        <f t="shared" si="10"/>
        <v>11</v>
      </c>
      <c r="J29" s="73"/>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row>
    <row r="30" spans="1:153" s="51" customFormat="1" ht="17.399999999999999" x14ac:dyDescent="0.25">
      <c r="A30" s="56" t="str">
        <f t="shared" si="11"/>
        <v>7.3</v>
      </c>
      <c r="B30" s="97" t="s">
        <v>169</v>
      </c>
      <c r="C30" s="57"/>
      <c r="D30" s="98"/>
      <c r="E30" s="75">
        <v>43490</v>
      </c>
      <c r="F30" s="76">
        <v>43504</v>
      </c>
      <c r="G30" s="58">
        <v>5</v>
      </c>
      <c r="H30" s="59">
        <v>0.1</v>
      </c>
      <c r="I30" s="60">
        <f t="shared" si="10"/>
        <v>11</v>
      </c>
      <c r="J30" s="73"/>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c r="CM30" s="57"/>
      <c r="CN30" s="57"/>
      <c r="CO30" s="57"/>
      <c r="CP30" s="57"/>
      <c r="CQ30" s="57"/>
      <c r="CR30" s="57"/>
      <c r="CS30" s="57"/>
      <c r="CT30" s="57"/>
      <c r="CU30" s="57"/>
      <c r="CV30" s="57"/>
      <c r="CW30" s="57"/>
      <c r="CX30" s="57"/>
      <c r="CY30" s="57"/>
      <c r="CZ30" s="57"/>
      <c r="DA30" s="57"/>
      <c r="DB30" s="57"/>
      <c r="DC30" s="57"/>
      <c r="DD30" s="57"/>
      <c r="DE30" s="57"/>
      <c r="DF30" s="57"/>
      <c r="DG30" s="57"/>
      <c r="DH30" s="57"/>
      <c r="DI30" s="57"/>
      <c r="DJ30" s="57"/>
      <c r="DK30" s="57"/>
      <c r="DL30" s="57"/>
      <c r="DM30" s="57"/>
      <c r="DN30" s="57"/>
      <c r="DO30" s="57"/>
      <c r="DP30" s="57"/>
      <c r="DQ30" s="57"/>
      <c r="DR30" s="57"/>
      <c r="DS30" s="57"/>
      <c r="DT30" s="57"/>
      <c r="DU30" s="57"/>
      <c r="DV30" s="57"/>
      <c r="DW30" s="57"/>
      <c r="DX30" s="57"/>
      <c r="DY30" s="57"/>
      <c r="DZ30" s="57"/>
      <c r="EA30" s="57"/>
      <c r="EB30" s="57"/>
      <c r="EC30" s="57"/>
      <c r="ED30" s="57"/>
      <c r="EE30" s="57"/>
      <c r="EF30" s="57"/>
      <c r="EG30" s="57"/>
      <c r="EH30" s="57"/>
      <c r="EI30" s="57"/>
      <c r="EJ30" s="57"/>
      <c r="EK30" s="57"/>
      <c r="EL30" s="57"/>
      <c r="EM30" s="57"/>
      <c r="EN30" s="57"/>
      <c r="EO30" s="57"/>
      <c r="EP30" s="57"/>
      <c r="EQ30" s="57"/>
      <c r="ER30" s="57"/>
      <c r="ES30" s="57"/>
      <c r="ET30" s="57"/>
      <c r="EU30" s="57"/>
      <c r="EV30" s="57"/>
      <c r="EW30" s="57"/>
    </row>
    <row r="31" spans="1:153" s="57" customFormat="1" ht="17.399999999999999" x14ac:dyDescent="0.25">
      <c r="A31" s="56" t="str">
        <f t="shared" si="11"/>
        <v>7.4</v>
      </c>
      <c r="B31" s="97" t="s">
        <v>168</v>
      </c>
      <c r="D31" s="98"/>
      <c r="E31" s="75">
        <v>43490</v>
      </c>
      <c r="F31" s="76">
        <v>43504</v>
      </c>
      <c r="G31" s="58">
        <v>3</v>
      </c>
      <c r="H31" s="59">
        <v>0.45</v>
      </c>
      <c r="I31" s="60">
        <f t="shared" si="10"/>
        <v>11</v>
      </c>
      <c r="J31" s="73"/>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row>
    <row r="32" spans="1:153" s="57" customFormat="1" ht="17.399999999999999" x14ac:dyDescent="0.25">
      <c r="A32" s="56" t="str">
        <f t="shared" si="11"/>
        <v>7.5</v>
      </c>
      <c r="B32" s="97" t="s">
        <v>170</v>
      </c>
      <c r="D32" s="98"/>
      <c r="E32" s="75">
        <v>43490</v>
      </c>
      <c r="F32" s="76">
        <v>43504</v>
      </c>
      <c r="G32" s="58">
        <v>2</v>
      </c>
      <c r="H32" s="59">
        <v>0.9</v>
      </c>
      <c r="I32" s="60">
        <f t="shared" si="10"/>
        <v>11</v>
      </c>
      <c r="J32" s="73"/>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row>
    <row r="33" spans="1:159" s="57" customFormat="1" ht="17.100000000000001" customHeight="1" x14ac:dyDescent="0.25">
      <c r="A33" s="56" t="str">
        <f t="shared" si="11"/>
        <v>7.6</v>
      </c>
      <c r="B33" s="97" t="s">
        <v>171</v>
      </c>
      <c r="D33" s="98"/>
      <c r="E33" s="75">
        <v>43490</v>
      </c>
      <c r="F33" s="76">
        <v>43504</v>
      </c>
      <c r="G33" s="58">
        <v>5</v>
      </c>
      <c r="H33" s="59">
        <v>1</v>
      </c>
      <c r="I33" s="60">
        <f t="shared" ref="I33:I35" si="12">IF(OR(F33=0,E33=0)," - ",NETWORKDAYS(E33,F33))</f>
        <v>11</v>
      </c>
      <c r="J33" s="73"/>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EU33" s="51"/>
      <c r="EV33" s="51"/>
      <c r="EW33" s="51"/>
    </row>
    <row r="34" spans="1:159" s="57" customFormat="1" ht="22.8" x14ac:dyDescent="0.25">
      <c r="A34" s="56" t="str">
        <f t="shared" si="11"/>
        <v>7.7</v>
      </c>
      <c r="B34" s="97" t="s">
        <v>173</v>
      </c>
      <c r="D34" s="98"/>
      <c r="E34" s="75">
        <v>43490</v>
      </c>
      <c r="F34" s="76">
        <v>43504</v>
      </c>
      <c r="G34" s="58">
        <v>3</v>
      </c>
      <c r="H34" s="59">
        <v>0</v>
      </c>
      <c r="I34" s="60">
        <f t="shared" si="12"/>
        <v>11</v>
      </c>
      <c r="J34" s="73"/>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79"/>
      <c r="BJ34" s="79"/>
      <c r="BK34" s="79"/>
      <c r="BL34" s="79"/>
      <c r="BM34" s="79"/>
      <c r="BN34" s="79"/>
    </row>
    <row r="35" spans="1:159" s="57" customFormat="1" ht="22.8" x14ac:dyDescent="0.25">
      <c r="A35" s="56" t="str">
        <f t="shared" si="11"/>
        <v>7.8</v>
      </c>
      <c r="B35" s="97" t="s">
        <v>172</v>
      </c>
      <c r="D35" s="98"/>
      <c r="E35" s="75">
        <v>43490</v>
      </c>
      <c r="F35" s="76">
        <v>43504</v>
      </c>
      <c r="G35" s="58">
        <v>2</v>
      </c>
      <c r="H35" s="59">
        <v>0.2</v>
      </c>
      <c r="I35" s="60">
        <f t="shared" si="12"/>
        <v>11</v>
      </c>
      <c r="J35" s="73"/>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row>
    <row r="36" spans="1:159" s="51" customFormat="1" ht="17.399999999999999" x14ac:dyDescent="0.25">
      <c r="A36" s="56" t="str">
        <f t="shared" si="11"/>
        <v>7.9</v>
      </c>
      <c r="B36" s="97" t="s">
        <v>174</v>
      </c>
      <c r="C36" s="57"/>
      <c r="D36" s="98"/>
      <c r="E36" s="75">
        <v>43490</v>
      </c>
      <c r="F36" s="76">
        <v>43532</v>
      </c>
      <c r="G36" s="58">
        <v>2</v>
      </c>
      <c r="H36" s="59">
        <v>0</v>
      </c>
      <c r="I36" s="60">
        <f t="shared" ref="I36" si="13">IF(OR(F36=0,E36=0)," - ",NETWORKDAYS(E36,F36))</f>
        <v>31</v>
      </c>
      <c r="J36" s="73"/>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57"/>
      <c r="BP36" s="57"/>
      <c r="BQ36" s="57"/>
      <c r="BR36" s="57"/>
      <c r="BS36" s="57"/>
      <c r="BT36" s="57"/>
      <c r="BU36" s="57"/>
      <c r="BV36" s="57"/>
      <c r="BW36" s="57"/>
      <c r="BX36" s="57"/>
      <c r="BY36" s="57"/>
      <c r="BZ36" s="57"/>
      <c r="CA36" s="57"/>
      <c r="CB36" s="57"/>
      <c r="CC36" s="57"/>
      <c r="CD36" s="57"/>
      <c r="CE36" s="57"/>
      <c r="CF36" s="57"/>
      <c r="CG36" s="57"/>
      <c r="CH36" s="57"/>
      <c r="CI36" s="57"/>
      <c r="CJ36" s="57"/>
      <c r="CK36" s="57"/>
      <c r="CL36" s="57"/>
      <c r="CM36" s="57"/>
      <c r="CN36" s="57"/>
      <c r="CO36" s="57"/>
      <c r="CP36" s="57"/>
      <c r="CQ36" s="57"/>
      <c r="CR36" s="57"/>
      <c r="CS36" s="57"/>
      <c r="CT36" s="57"/>
      <c r="CU36" s="57"/>
      <c r="CV36" s="57"/>
      <c r="CW36" s="57"/>
      <c r="CX36" s="57"/>
      <c r="CY36" s="57"/>
      <c r="CZ36" s="57"/>
      <c r="DA36" s="57"/>
      <c r="DB36" s="57"/>
      <c r="DC36" s="57"/>
      <c r="DD36" s="57"/>
      <c r="DE36" s="57"/>
      <c r="DF36" s="57"/>
      <c r="DG36" s="57"/>
      <c r="DH36" s="57"/>
      <c r="DI36" s="57"/>
      <c r="DJ36" s="57"/>
      <c r="DK36" s="57"/>
      <c r="DL36" s="57"/>
      <c r="DM36" s="57"/>
      <c r="DN36" s="57"/>
      <c r="DO36" s="57"/>
      <c r="DP36" s="57"/>
      <c r="DQ36" s="57"/>
      <c r="DR36" s="57"/>
      <c r="DS36" s="57"/>
      <c r="DT36" s="57"/>
      <c r="DU36" s="57"/>
      <c r="DV36" s="57"/>
      <c r="DW36" s="57"/>
      <c r="DX36" s="57"/>
      <c r="DY36" s="57"/>
      <c r="DZ36" s="57"/>
      <c r="EA36" s="57"/>
      <c r="EB36" s="57"/>
      <c r="EC36" s="57"/>
      <c r="ED36" s="57"/>
      <c r="EE36" s="57"/>
      <c r="EF36" s="57"/>
      <c r="EG36" s="57"/>
      <c r="EH36" s="57"/>
      <c r="EI36" s="57"/>
      <c r="EU36" s="57"/>
      <c r="EV36" s="57"/>
      <c r="EW36" s="57"/>
    </row>
    <row r="37" spans="1:159" s="57" customFormat="1" ht="17.399999999999999" x14ac:dyDescent="0.25">
      <c r="A37" s="49" t="str">
        <f>IF(ISERROR(VALUE(SUBSTITUTE(prevWBS,".",""))),"1",IF(ISERROR(FIND("`",SUBSTITUTE(prevWBS,".","`",1))),TEXT(VALUE(prevWBS)+1,"#"),TEXT(VALUE(LEFT(prevWBS,FIND("`",SUBSTITUTE(prevWBS,".","`",1))-1))+1,"#")))</f>
        <v>8</v>
      </c>
      <c r="B37" s="50" t="s">
        <v>136</v>
      </c>
      <c r="C37" s="51"/>
      <c r="D37" s="52"/>
      <c r="E37" s="77"/>
      <c r="F37" s="77" t="str">
        <f t="shared" ref="F37:F41" si="14">IF(ISBLANK(E37)," - ",IF(G37=0,E37,E37+G37-1))</f>
        <v xml:space="preserve"> - </v>
      </c>
      <c r="G37" s="53"/>
      <c r="H37" s="54"/>
      <c r="I37" s="55" t="str">
        <f t="shared" ref="I37:I41" si="15">IF(OR(F37=0,E37=0)," - ",NETWORKDAYS(E37,F37))</f>
        <v xml:space="preserve"> - </v>
      </c>
      <c r="J37" s="74"/>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80"/>
      <c r="BJ37" s="80"/>
      <c r="BK37" s="80"/>
      <c r="BL37" s="80"/>
      <c r="BM37" s="80"/>
      <c r="BN37" s="80"/>
      <c r="BO37" s="51"/>
      <c r="BP37" s="51"/>
      <c r="BQ37" s="51"/>
      <c r="BR37" s="51"/>
      <c r="BS37" s="51"/>
      <c r="BT37" s="51"/>
      <c r="BU37" s="51"/>
      <c r="BV37" s="51"/>
      <c r="BW37" s="51"/>
      <c r="BX37" s="51"/>
      <c r="BY37" s="51"/>
      <c r="BZ37" s="51"/>
      <c r="CA37" s="51"/>
      <c r="CB37" s="51"/>
      <c r="CC37" s="51"/>
      <c r="CD37" s="51"/>
      <c r="CE37" s="51"/>
      <c r="CF37" s="51"/>
      <c r="CG37" s="51"/>
      <c r="CH37" s="51"/>
      <c r="CI37" s="51"/>
      <c r="CJ37" s="51"/>
      <c r="CK37" s="51"/>
      <c r="CL37" s="51"/>
      <c r="CM37" s="51"/>
      <c r="CN37" s="51"/>
      <c r="CO37" s="51"/>
      <c r="CP37" s="51"/>
      <c r="CQ37" s="51"/>
      <c r="CR37" s="51"/>
      <c r="CS37" s="51"/>
      <c r="CT37" s="51"/>
      <c r="CU37" s="51"/>
      <c r="CV37" s="51"/>
      <c r="CW37" s="51"/>
      <c r="CX37" s="51"/>
      <c r="CY37" s="51"/>
      <c r="CZ37" s="51"/>
      <c r="DA37" s="51"/>
      <c r="DB37" s="51"/>
      <c r="DC37" s="51"/>
      <c r="DD37" s="51"/>
      <c r="DE37" s="51"/>
      <c r="DF37" s="51"/>
      <c r="DG37" s="51"/>
      <c r="DH37" s="51"/>
      <c r="DI37" s="51"/>
      <c r="DJ37" s="51"/>
      <c r="DK37" s="51"/>
      <c r="DL37" s="51"/>
      <c r="DM37" s="51"/>
      <c r="DN37" s="51"/>
      <c r="DO37" s="51"/>
      <c r="DP37" s="51"/>
      <c r="DQ37" s="51"/>
      <c r="DR37" s="51"/>
      <c r="DS37" s="51"/>
      <c r="DT37" s="51"/>
      <c r="DU37" s="51"/>
      <c r="DV37" s="51"/>
      <c r="DW37" s="51"/>
      <c r="DX37" s="51"/>
      <c r="DY37" s="51"/>
      <c r="DZ37" s="51"/>
      <c r="EA37" s="51"/>
      <c r="EB37" s="51"/>
      <c r="EC37" s="51"/>
      <c r="ED37" s="51"/>
      <c r="EE37" s="51"/>
      <c r="EF37" s="51"/>
      <c r="EG37" s="51"/>
      <c r="EH37" s="51"/>
      <c r="EI37" s="51"/>
    </row>
    <row r="38" spans="1:159" s="57" customFormat="1" ht="17.399999999999999" x14ac:dyDescent="0.25">
      <c r="A38" s="56"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8.1</v>
      </c>
      <c r="B38" s="97" t="s">
        <v>140</v>
      </c>
      <c r="D38" s="98"/>
      <c r="E38" s="75">
        <v>43488</v>
      </c>
      <c r="F38" s="76">
        <f t="shared" si="14"/>
        <v>43490</v>
      </c>
      <c r="G38" s="58">
        <v>3</v>
      </c>
      <c r="H38" s="59">
        <v>1</v>
      </c>
      <c r="I38" s="60">
        <f t="shared" si="15"/>
        <v>3</v>
      </c>
      <c r="J38" s="73"/>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c r="BM38" s="79"/>
      <c r="BN38" s="79"/>
    </row>
    <row r="39" spans="1:159" s="57" customFormat="1" ht="34.200000000000003" x14ac:dyDescent="0.25">
      <c r="A39" s="56" t="str">
        <f>IF(ISERROR(VALUE(SUBSTITUTE(prevWBS,".",""))),"0.0.1",IF(ISERROR(FIND("`",SUBSTITUTE(prevWBS,".","`",2))),prevWBS&amp;".1",LEFT(prevWBS,FIND("`",SUBSTITUTE(prevWBS,".","`",2)))&amp;IF(ISERROR(FIND("`",SUBSTITUTE(prevWBS,".","`",3))),VALUE(RIGHT(prevWBS,LEN(prevWBS)-FIND("`",SUBSTITUTE(prevWBS,".","`",2))))+1,VALUE(MID(prevWBS,FIND("`",SUBSTITUTE(prevWBS,".","`",2))+1,(FIND("`",SUBSTITUTE(prevWBS,".","`",3))-FIND("`",SUBSTITUTE(prevWBS,".","`",2))-1)))+1)))</f>
        <v>8.1.1</v>
      </c>
      <c r="B39" s="99" t="s">
        <v>141</v>
      </c>
      <c r="D39" s="98"/>
      <c r="E39" s="75">
        <v>43490</v>
      </c>
      <c r="F39" s="76">
        <v>43490</v>
      </c>
      <c r="G39" s="58">
        <v>4</v>
      </c>
      <c r="H39" s="59">
        <v>1</v>
      </c>
      <c r="I39" s="60">
        <f t="shared" si="15"/>
        <v>1</v>
      </c>
      <c r="J39" s="73"/>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79"/>
      <c r="BM39" s="79"/>
      <c r="BN39" s="79"/>
      <c r="EU39" s="51"/>
      <c r="EV39" s="51"/>
      <c r="EW39" s="51"/>
    </row>
    <row r="40" spans="1:159" s="57" customFormat="1" ht="17.399999999999999" x14ac:dyDescent="0.25">
      <c r="A40" s="56"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8.2</v>
      </c>
      <c r="B40" s="97" t="s">
        <v>136</v>
      </c>
      <c r="D40" s="98"/>
      <c r="E40" s="75">
        <v>43494</v>
      </c>
      <c r="F40" s="76">
        <f t="shared" si="14"/>
        <v>43494</v>
      </c>
      <c r="G40" s="58">
        <v>1</v>
      </c>
      <c r="H40" s="59">
        <v>1</v>
      </c>
      <c r="I40" s="60">
        <f t="shared" si="15"/>
        <v>1</v>
      </c>
      <c r="J40" s="73"/>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row>
    <row r="41" spans="1:159" s="51" customFormat="1" ht="17.399999999999999" x14ac:dyDescent="0.25">
      <c r="A41" s="56"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8.3</v>
      </c>
      <c r="B41" s="97" t="s">
        <v>142</v>
      </c>
      <c r="C41" s="57"/>
      <c r="D41" s="98"/>
      <c r="E41" s="75">
        <v>43494</v>
      </c>
      <c r="F41" s="76">
        <f t="shared" si="14"/>
        <v>43496</v>
      </c>
      <c r="G41" s="58">
        <v>3</v>
      </c>
      <c r="H41" s="59">
        <v>1</v>
      </c>
      <c r="I41" s="60">
        <f t="shared" si="15"/>
        <v>3</v>
      </c>
      <c r="J41" s="73"/>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57"/>
      <c r="BP41" s="57"/>
      <c r="BQ41" s="57"/>
      <c r="BR41" s="57"/>
      <c r="BS41" s="57"/>
      <c r="BT41" s="57"/>
      <c r="BU41" s="57"/>
      <c r="BV41" s="57"/>
      <c r="BW41" s="57"/>
      <c r="BX41" s="57"/>
      <c r="BY41" s="57"/>
      <c r="BZ41" s="57"/>
      <c r="CA41" s="57"/>
      <c r="CB41" s="57"/>
      <c r="CC41" s="57"/>
      <c r="CD41" s="57"/>
      <c r="CE41" s="57"/>
      <c r="CF41" s="57"/>
      <c r="CG41" s="57"/>
      <c r="CH41" s="57"/>
      <c r="CI41" s="57"/>
      <c r="CJ41" s="57"/>
      <c r="CK41" s="57"/>
      <c r="CL41" s="57"/>
      <c r="CM41" s="57"/>
      <c r="CN41" s="57"/>
      <c r="CO41" s="57"/>
      <c r="CP41" s="57"/>
      <c r="CQ41" s="57"/>
      <c r="CR41" s="57"/>
      <c r="CS41" s="57"/>
      <c r="CT41" s="57"/>
      <c r="CU41" s="57"/>
      <c r="CV41" s="57"/>
      <c r="CW41" s="57"/>
      <c r="CX41" s="57"/>
      <c r="CY41" s="57"/>
      <c r="CZ41" s="57"/>
      <c r="DA41" s="57"/>
      <c r="DB41" s="57"/>
      <c r="DC41" s="57"/>
      <c r="DD41" s="57"/>
      <c r="DE41" s="57"/>
      <c r="DF41" s="57"/>
      <c r="DG41" s="57"/>
      <c r="DH41" s="57"/>
      <c r="DI41" s="57"/>
      <c r="DJ41" s="57"/>
      <c r="DK41" s="57"/>
      <c r="DL41" s="57"/>
      <c r="DM41" s="57"/>
      <c r="DN41" s="57"/>
      <c r="DO41" s="57"/>
      <c r="DP41" s="57"/>
      <c r="DQ41" s="57"/>
      <c r="DR41" s="57"/>
      <c r="DS41" s="57"/>
      <c r="DT41" s="57"/>
      <c r="DU41" s="57"/>
      <c r="DV41" s="57"/>
      <c r="DW41" s="57"/>
      <c r="DX41" s="57"/>
      <c r="DY41" s="57"/>
      <c r="DZ41" s="57"/>
      <c r="EA41" s="57"/>
      <c r="EB41" s="57"/>
      <c r="EC41" s="57"/>
      <c r="ED41" s="57"/>
      <c r="EE41" s="57"/>
      <c r="EF41" s="57"/>
      <c r="EG41" s="57"/>
      <c r="EH41" s="57"/>
      <c r="EI41" s="57"/>
      <c r="EJ41" s="57"/>
      <c r="EK41" s="57"/>
      <c r="EL41" s="57"/>
      <c r="EM41" s="57"/>
      <c r="EN41" s="57"/>
      <c r="EO41" s="57"/>
      <c r="EP41" s="57"/>
      <c r="EQ41" s="57"/>
      <c r="ER41" s="57"/>
      <c r="ES41" s="57"/>
      <c r="ET41" s="57"/>
      <c r="EU41" s="57"/>
      <c r="EV41" s="57"/>
      <c r="EW41" s="57"/>
    </row>
    <row r="42" spans="1:159" s="57" customFormat="1" ht="17.399999999999999" x14ac:dyDescent="0.25">
      <c r="A42" s="56" t="str">
        <f>IF(ISERROR(VALUE(SUBSTITUTE(prevWBS,".",""))),"0.0.1",IF(ISERROR(FIND("`",SUBSTITUTE(prevWBS,".","`",2))),prevWBS&amp;".1",LEFT(prevWBS,FIND("`",SUBSTITUTE(prevWBS,".","`",2)))&amp;IF(ISERROR(FIND("`",SUBSTITUTE(prevWBS,".","`",3))),VALUE(RIGHT(prevWBS,LEN(prevWBS)-FIND("`",SUBSTITUTE(prevWBS,".","`",2))))+1,VALUE(MID(prevWBS,FIND("`",SUBSTITUTE(prevWBS,".","`",2))+1,(FIND("`",SUBSTITUTE(prevWBS,".","`",3))-FIND("`",SUBSTITUTE(prevWBS,".","`",2))-1)))+1)))</f>
        <v>8.3.1</v>
      </c>
      <c r="B42" s="99" t="s">
        <v>143</v>
      </c>
      <c r="D42" s="98"/>
      <c r="E42" s="75">
        <v>43494</v>
      </c>
      <c r="F42" s="76">
        <v>43496</v>
      </c>
      <c r="G42" s="58">
        <v>3</v>
      </c>
      <c r="H42" s="59">
        <v>1</v>
      </c>
      <c r="I42" s="60">
        <f t="shared" ref="I42:I55" si="16">IF(OR(F42=0,E42=0)," - ",NETWORKDAYS(E42,F42))</f>
        <v>3</v>
      </c>
      <c r="J42" s="73"/>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EJ42" s="51"/>
      <c r="EK42" s="51"/>
      <c r="EL42" s="51"/>
      <c r="EM42" s="51"/>
      <c r="EN42" s="51"/>
      <c r="EO42" s="51"/>
      <c r="EP42" s="51"/>
      <c r="EQ42" s="51"/>
      <c r="ER42" s="51"/>
      <c r="ES42" s="51"/>
      <c r="ET42" s="51"/>
    </row>
    <row r="43" spans="1:159" s="57" customFormat="1" ht="17.399999999999999" x14ac:dyDescent="0.25">
      <c r="A43" s="49" t="str">
        <f>IF(ISERROR(VALUE(SUBSTITUTE(prevWBS,".",""))),"1",IF(ISERROR(FIND("`",SUBSTITUTE(prevWBS,".","`",1))),TEXT(VALUE(prevWBS)+1,"#"),TEXT(VALUE(LEFT(prevWBS,FIND("`",SUBSTITUTE(prevWBS,".","`",1))-1))+1,"#")))</f>
        <v>9</v>
      </c>
      <c r="B43" s="50" t="s">
        <v>175</v>
      </c>
      <c r="C43" s="51"/>
      <c r="D43" s="52"/>
      <c r="E43" s="77"/>
      <c r="F43" s="77" t="str">
        <f t="shared" ref="F43:F49" si="17">IF(ISBLANK(E43)," - ",IF(G43=0,E43,E43+G43-1))</f>
        <v xml:space="preserve"> - </v>
      </c>
      <c r="G43" s="53"/>
      <c r="H43" s="54"/>
      <c r="I43" s="55" t="str">
        <f t="shared" si="16"/>
        <v xml:space="preserve"> - </v>
      </c>
      <c r="J43" s="74"/>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80"/>
      <c r="BJ43" s="80"/>
      <c r="BK43" s="80"/>
      <c r="BL43" s="80"/>
      <c r="BM43" s="80"/>
      <c r="BN43" s="80"/>
      <c r="BO43" s="51"/>
      <c r="BP43" s="51"/>
      <c r="BQ43" s="51"/>
      <c r="BR43" s="51"/>
      <c r="BS43" s="51"/>
      <c r="BT43" s="51"/>
      <c r="BU43" s="51"/>
      <c r="BV43" s="51"/>
      <c r="BW43" s="51"/>
      <c r="BX43" s="51"/>
      <c r="BY43" s="51"/>
      <c r="BZ43" s="51"/>
      <c r="CA43" s="51"/>
      <c r="CB43" s="51"/>
      <c r="CC43" s="51"/>
      <c r="CD43" s="51"/>
      <c r="CE43" s="51"/>
      <c r="CF43" s="51"/>
      <c r="CG43" s="51"/>
      <c r="CH43" s="51"/>
      <c r="CI43" s="51"/>
      <c r="CJ43" s="51"/>
      <c r="CK43" s="51"/>
      <c r="CL43" s="51"/>
      <c r="CM43" s="51"/>
      <c r="CN43" s="51"/>
      <c r="CO43" s="51"/>
      <c r="CP43" s="51"/>
      <c r="CQ43" s="51"/>
      <c r="CR43" s="51"/>
      <c r="CS43" s="51"/>
      <c r="CT43" s="51"/>
      <c r="CU43" s="51"/>
      <c r="CV43" s="51"/>
      <c r="CW43" s="51"/>
      <c r="CX43" s="51"/>
      <c r="CY43" s="51"/>
      <c r="CZ43" s="51"/>
      <c r="DA43" s="51"/>
      <c r="DB43" s="51"/>
      <c r="DC43" s="51"/>
      <c r="DD43" s="51"/>
      <c r="DE43" s="51"/>
      <c r="DF43" s="51"/>
      <c r="DG43" s="51"/>
      <c r="DH43" s="51"/>
      <c r="DI43" s="51"/>
      <c r="DJ43" s="51"/>
      <c r="DK43" s="51"/>
      <c r="DL43" s="51"/>
      <c r="DM43" s="51"/>
      <c r="DN43" s="51"/>
      <c r="DO43" s="51"/>
      <c r="DP43" s="51"/>
      <c r="DQ43" s="51"/>
      <c r="DR43" s="51"/>
      <c r="DS43" s="51"/>
      <c r="DT43" s="51"/>
      <c r="DU43" s="51"/>
      <c r="DV43" s="51"/>
      <c r="DW43" s="51"/>
      <c r="DX43" s="51"/>
      <c r="DY43" s="51"/>
      <c r="DZ43" s="51"/>
      <c r="EA43" s="51"/>
      <c r="EB43" s="51"/>
      <c r="EC43" s="51"/>
      <c r="ED43" s="51"/>
      <c r="EE43" s="51"/>
      <c r="EF43" s="51"/>
      <c r="EG43" s="51"/>
      <c r="EH43" s="51"/>
      <c r="EI43" s="51"/>
      <c r="EU43" s="51"/>
      <c r="EV43" s="51"/>
      <c r="EW43" s="51"/>
    </row>
    <row r="44" spans="1:159" s="57" customFormat="1" ht="22.8" x14ac:dyDescent="0.25">
      <c r="A44" s="56"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9.1</v>
      </c>
      <c r="B44" s="97" t="s">
        <v>176</v>
      </c>
      <c r="D44" s="98"/>
      <c r="E44" s="75">
        <v>43498</v>
      </c>
      <c r="F44" s="76">
        <v>43516</v>
      </c>
      <c r="G44" s="58">
        <v>1</v>
      </c>
      <c r="H44" s="59">
        <v>0</v>
      </c>
      <c r="I44" s="60">
        <f t="shared" si="16"/>
        <v>13</v>
      </c>
      <c r="J44" s="73"/>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row>
    <row r="45" spans="1:159" s="57" customFormat="1" ht="22.8" x14ac:dyDescent="0.25">
      <c r="A45" s="56"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9.2</v>
      </c>
      <c r="B45" s="97" t="s">
        <v>177</v>
      </c>
      <c r="D45" s="98"/>
      <c r="E45" s="75">
        <v>43490</v>
      </c>
      <c r="F45" s="76">
        <v>43549</v>
      </c>
      <c r="G45" s="58">
        <v>3</v>
      </c>
      <c r="H45" s="59">
        <v>0.15</v>
      </c>
      <c r="I45" s="60">
        <f t="shared" si="16"/>
        <v>42</v>
      </c>
      <c r="J45" s="73"/>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row>
    <row r="46" spans="1:159" s="57" customFormat="1" ht="17.399999999999999" x14ac:dyDescent="0.25">
      <c r="A46" s="56"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9.3</v>
      </c>
      <c r="B46" s="97" t="s">
        <v>180</v>
      </c>
      <c r="D46" s="98"/>
      <c r="E46" s="75">
        <v>43500</v>
      </c>
      <c r="F46" s="76">
        <v>43514</v>
      </c>
      <c r="G46" s="58">
        <v>1</v>
      </c>
      <c r="H46" s="59">
        <v>0</v>
      </c>
      <c r="I46" s="60">
        <f t="shared" si="16"/>
        <v>11</v>
      </c>
      <c r="J46" s="73"/>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EJ46" s="51"/>
      <c r="EK46" s="51"/>
      <c r="EL46" s="51"/>
      <c r="EM46" s="51"/>
      <c r="EN46" s="51"/>
      <c r="EO46" s="51"/>
      <c r="EP46" s="51"/>
      <c r="EQ46" s="51"/>
      <c r="ER46" s="51"/>
      <c r="ES46" s="51"/>
      <c r="ET46" s="51"/>
    </row>
    <row r="47" spans="1:159" s="57" customFormat="1" ht="17.399999999999999" x14ac:dyDescent="0.25">
      <c r="A47" s="56"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9.4</v>
      </c>
      <c r="B47" s="97" t="s">
        <v>181</v>
      </c>
      <c r="D47" s="98"/>
      <c r="E47" s="75">
        <v>43507</v>
      </c>
      <c r="F47" s="76">
        <v>43570</v>
      </c>
      <c r="G47" s="58">
        <v>1</v>
      </c>
      <c r="H47" s="59">
        <v>0</v>
      </c>
      <c r="I47" s="60">
        <f t="shared" si="16"/>
        <v>46</v>
      </c>
      <c r="J47" s="73"/>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EX47" s="51"/>
      <c r="EY47" s="51"/>
      <c r="EZ47" s="51"/>
      <c r="FA47" s="51"/>
      <c r="FB47" s="51"/>
      <c r="FC47" s="51"/>
    </row>
    <row r="48" spans="1:159" s="51" customFormat="1" ht="22.8" x14ac:dyDescent="0.25">
      <c r="A48" s="56"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9.5</v>
      </c>
      <c r="B48" s="97" t="s">
        <v>189</v>
      </c>
      <c r="C48" s="57"/>
      <c r="D48" s="98"/>
      <c r="E48" s="75">
        <v>43511</v>
      </c>
      <c r="F48" s="76">
        <v>43570</v>
      </c>
      <c r="G48" s="58">
        <v>1</v>
      </c>
      <c r="H48" s="59">
        <v>0</v>
      </c>
      <c r="I48" s="60">
        <f t="shared" si="16"/>
        <v>42</v>
      </c>
      <c r="J48" s="73"/>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57"/>
      <c r="BP48" s="57"/>
      <c r="BQ48" s="57"/>
      <c r="BR48" s="57"/>
      <c r="BS48" s="57"/>
      <c r="BT48" s="57"/>
      <c r="BU48" s="57"/>
      <c r="BV48" s="57"/>
      <c r="BW48" s="57"/>
      <c r="BX48" s="57"/>
      <c r="BY48" s="57"/>
      <c r="BZ48" s="57"/>
      <c r="CA48" s="57"/>
      <c r="CB48" s="57"/>
      <c r="CC48" s="57"/>
      <c r="CD48" s="57"/>
      <c r="CE48" s="57"/>
      <c r="CF48" s="57"/>
      <c r="CG48" s="57"/>
      <c r="CH48" s="57"/>
      <c r="CI48" s="57"/>
      <c r="CJ48" s="57"/>
      <c r="CK48" s="57"/>
      <c r="CL48" s="57"/>
      <c r="CM48" s="57"/>
      <c r="CN48" s="57"/>
      <c r="CO48" s="57"/>
      <c r="CP48" s="57"/>
      <c r="CQ48" s="57"/>
      <c r="CR48" s="57"/>
      <c r="CS48" s="57"/>
      <c r="CT48" s="57"/>
      <c r="CU48" s="57"/>
      <c r="CV48" s="57"/>
      <c r="CW48" s="57"/>
      <c r="CX48" s="57"/>
      <c r="CY48" s="57"/>
      <c r="CZ48" s="57"/>
      <c r="DA48" s="57"/>
      <c r="DB48" s="57"/>
      <c r="DC48" s="57"/>
      <c r="DD48" s="57"/>
      <c r="DE48" s="57"/>
      <c r="DF48" s="57"/>
      <c r="DG48" s="57"/>
      <c r="DH48" s="57"/>
      <c r="DI48" s="57"/>
      <c r="DJ48" s="57"/>
      <c r="DK48" s="57"/>
      <c r="DL48" s="57"/>
      <c r="DM48" s="57"/>
      <c r="DN48" s="57"/>
      <c r="DO48" s="57"/>
      <c r="DP48" s="57"/>
      <c r="DQ48" s="57"/>
      <c r="DR48" s="57"/>
      <c r="DS48" s="57"/>
      <c r="DT48" s="57"/>
      <c r="DU48" s="57"/>
      <c r="DV48" s="57"/>
      <c r="DW48" s="57"/>
      <c r="DX48" s="57"/>
      <c r="DY48" s="57"/>
      <c r="DZ48" s="57"/>
      <c r="EA48" s="57"/>
      <c r="EB48" s="57"/>
      <c r="EC48" s="57"/>
      <c r="ED48" s="57"/>
      <c r="EE48" s="57"/>
      <c r="EF48" s="57"/>
      <c r="EG48" s="57"/>
      <c r="EH48" s="57"/>
      <c r="EI48" s="57"/>
      <c r="EJ48" s="57"/>
      <c r="EK48" s="57"/>
      <c r="EL48" s="57"/>
      <c r="EM48" s="57"/>
      <c r="EN48" s="57"/>
      <c r="EO48" s="57"/>
      <c r="EP48" s="57"/>
      <c r="EQ48" s="57"/>
      <c r="ER48" s="57"/>
      <c r="ES48" s="57"/>
      <c r="ET48" s="57"/>
      <c r="EU48" s="57"/>
      <c r="EV48" s="57"/>
      <c r="EW48" s="57"/>
      <c r="EX48" s="57"/>
      <c r="EY48" s="57"/>
      <c r="EZ48" s="57"/>
      <c r="FA48" s="57"/>
      <c r="FB48" s="57"/>
      <c r="FC48" s="57"/>
    </row>
    <row r="49" spans="1:159" s="57" customFormat="1" ht="17.399999999999999" x14ac:dyDescent="0.25">
      <c r="A49" s="49" t="str">
        <f>IF(ISERROR(VALUE(SUBSTITUTE(prevWBS,".",""))),"1",IF(ISERROR(FIND("`",SUBSTITUTE(prevWBS,".","`",1))),TEXT(VALUE(prevWBS)+1,"#"),TEXT(VALUE(LEFT(prevWBS,FIND("`",SUBSTITUTE(prevWBS,".","`",1))-1))+1,"#")))</f>
        <v>10</v>
      </c>
      <c r="B49" s="50" t="s">
        <v>182</v>
      </c>
      <c r="C49" s="51"/>
      <c r="D49" s="52"/>
      <c r="E49" s="77"/>
      <c r="F49" s="77" t="str">
        <f t="shared" si="17"/>
        <v xml:space="preserve"> - </v>
      </c>
      <c r="G49" s="53"/>
      <c r="H49" s="54"/>
      <c r="I49" s="55" t="str">
        <f t="shared" si="16"/>
        <v xml:space="preserve"> - </v>
      </c>
      <c r="J49" s="74"/>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51"/>
      <c r="BP49" s="51"/>
      <c r="BQ49" s="51"/>
      <c r="BR49" s="51"/>
      <c r="BS49" s="51"/>
      <c r="BT49" s="51"/>
      <c r="BU49" s="51"/>
      <c r="BV49" s="51"/>
      <c r="BW49" s="51"/>
      <c r="BX49" s="51"/>
      <c r="BY49" s="51"/>
      <c r="BZ49" s="51"/>
      <c r="CA49" s="51"/>
      <c r="CB49" s="51"/>
      <c r="CC49" s="51"/>
      <c r="CD49" s="51"/>
      <c r="CE49" s="51"/>
      <c r="CF49" s="51"/>
      <c r="CG49" s="51"/>
      <c r="CH49" s="51"/>
      <c r="CI49" s="51"/>
      <c r="CJ49" s="51"/>
      <c r="CK49" s="51"/>
      <c r="CL49" s="51"/>
      <c r="CM49" s="51"/>
      <c r="CN49" s="51"/>
      <c r="CO49" s="51"/>
      <c r="CP49" s="51"/>
      <c r="CQ49" s="51"/>
      <c r="CR49" s="51"/>
      <c r="CS49" s="51"/>
      <c r="CT49" s="51"/>
      <c r="CU49" s="51"/>
      <c r="CV49" s="51"/>
      <c r="CW49" s="51"/>
      <c r="CX49" s="51"/>
      <c r="CY49" s="51"/>
      <c r="CZ49" s="51"/>
      <c r="DA49" s="51"/>
      <c r="DB49" s="51"/>
      <c r="DC49" s="51"/>
      <c r="DD49" s="51"/>
      <c r="DE49" s="51"/>
      <c r="DF49" s="51"/>
      <c r="DG49" s="51"/>
      <c r="DH49" s="51"/>
      <c r="DI49" s="51"/>
      <c r="DJ49" s="51"/>
      <c r="DK49" s="51"/>
      <c r="DL49" s="51"/>
      <c r="DM49" s="51"/>
      <c r="DN49" s="51"/>
      <c r="DO49" s="51"/>
      <c r="DP49" s="51"/>
      <c r="DQ49" s="51"/>
      <c r="DR49" s="51"/>
      <c r="DS49" s="51"/>
      <c r="DT49" s="51"/>
      <c r="DU49" s="51"/>
      <c r="DV49" s="51"/>
      <c r="DW49" s="51"/>
      <c r="DX49" s="51"/>
      <c r="DY49" s="51"/>
      <c r="DZ49" s="51"/>
      <c r="EA49" s="51"/>
      <c r="EB49" s="51"/>
      <c r="EC49" s="51"/>
      <c r="ED49" s="51"/>
      <c r="EE49" s="51"/>
      <c r="EF49" s="51"/>
      <c r="EG49" s="51"/>
      <c r="EH49" s="51"/>
      <c r="EI49" s="51"/>
      <c r="EJ49" s="51"/>
    </row>
    <row r="50" spans="1:159" s="57" customFormat="1" ht="34.200000000000003" x14ac:dyDescent="0.25">
      <c r="A50" s="56"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10.1</v>
      </c>
      <c r="B50" s="97" t="s">
        <v>183</v>
      </c>
      <c r="D50" s="98"/>
      <c r="E50" s="75">
        <v>43501</v>
      </c>
      <c r="F50" s="76">
        <v>43508</v>
      </c>
      <c r="G50" s="58">
        <v>1</v>
      </c>
      <c r="H50" s="59">
        <v>0</v>
      </c>
      <c r="I50" s="60">
        <f t="shared" si="16"/>
        <v>6</v>
      </c>
      <c r="J50" s="73"/>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EU50" s="51"/>
      <c r="EV50" s="51"/>
      <c r="EW50" s="51"/>
    </row>
    <row r="51" spans="1:159" s="57" customFormat="1" ht="34.200000000000003" x14ac:dyDescent="0.25">
      <c r="A51" s="56"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10.2</v>
      </c>
      <c r="B51" s="97" t="s">
        <v>184</v>
      </c>
      <c r="D51" s="98"/>
      <c r="E51" s="75">
        <v>43501</v>
      </c>
      <c r="F51" s="76">
        <v>43508</v>
      </c>
      <c r="G51" s="58">
        <v>1</v>
      </c>
      <c r="H51" s="59">
        <v>0</v>
      </c>
      <c r="I51" s="60">
        <f t="shared" si="16"/>
        <v>6</v>
      </c>
      <c r="J51" s="73"/>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row>
    <row r="52" spans="1:159" s="57" customFormat="1" ht="22.8" x14ac:dyDescent="0.25">
      <c r="A52" s="56"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10.3</v>
      </c>
      <c r="B52" s="97" t="s">
        <v>185</v>
      </c>
      <c r="D52" s="98"/>
      <c r="E52" s="75">
        <v>43506</v>
      </c>
      <c r="F52" s="76">
        <v>43512</v>
      </c>
      <c r="G52" s="58">
        <v>1</v>
      </c>
      <c r="H52" s="59">
        <v>0</v>
      </c>
      <c r="I52" s="60">
        <f t="shared" si="16"/>
        <v>5</v>
      </c>
      <c r="J52" s="73"/>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EM52" s="51"/>
      <c r="EN52" s="51"/>
      <c r="EO52" s="51"/>
      <c r="EP52" s="51"/>
      <c r="EQ52" s="51"/>
      <c r="ER52" s="51"/>
      <c r="ES52" s="51"/>
      <c r="ET52" s="51"/>
    </row>
    <row r="53" spans="1:159" s="57" customFormat="1" ht="22.8" x14ac:dyDescent="0.25">
      <c r="A53" s="56"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10.4</v>
      </c>
      <c r="B53" s="97" t="s">
        <v>186</v>
      </c>
      <c r="D53" s="98"/>
      <c r="E53" s="75">
        <v>43506</v>
      </c>
      <c r="F53" s="76">
        <v>43512</v>
      </c>
      <c r="G53" s="58">
        <v>9</v>
      </c>
      <c r="H53" s="59">
        <v>0</v>
      </c>
      <c r="I53" s="60">
        <f t="shared" si="16"/>
        <v>5</v>
      </c>
      <c r="J53" s="73"/>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EX53" s="51"/>
      <c r="EY53" s="51"/>
      <c r="EZ53" s="51"/>
      <c r="FA53" s="51"/>
      <c r="FB53" s="51"/>
      <c r="FC53" s="51"/>
    </row>
    <row r="54" spans="1:159" s="51" customFormat="1" ht="22.8" x14ac:dyDescent="0.25">
      <c r="A54" s="56" t="str">
        <f>IF(ISERROR(VALUE(SUBSTITUTE(prevWBS,".",""))),"0.0.1",IF(ISERROR(FIND("`",SUBSTITUTE(prevWBS,".","`",2))),prevWBS&amp;".1",LEFT(prevWBS,FIND("`",SUBSTITUTE(prevWBS,".","`",2)))&amp;IF(ISERROR(FIND("`",SUBSTITUTE(prevWBS,".","`",3))),VALUE(RIGHT(prevWBS,LEN(prevWBS)-FIND("`",SUBSTITUTE(prevWBS,".","`",2))))+1,VALUE(MID(prevWBS,FIND("`",SUBSTITUTE(prevWBS,".","`",2))+1,(FIND("`",SUBSTITUTE(prevWBS,".","`",3))-FIND("`",SUBSTITUTE(prevWBS,".","`",2))-1)))+1)))</f>
        <v>10.4.1</v>
      </c>
      <c r="B54" s="99" t="s">
        <v>188</v>
      </c>
      <c r="C54" s="57"/>
      <c r="D54" s="98"/>
      <c r="E54" s="75">
        <v>43515</v>
      </c>
      <c r="F54" s="76">
        <v>43521</v>
      </c>
      <c r="G54" s="58">
        <v>6</v>
      </c>
      <c r="H54" s="59">
        <v>0</v>
      </c>
      <c r="I54" s="60">
        <f t="shared" si="16"/>
        <v>5</v>
      </c>
      <c r="J54" s="73"/>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57"/>
      <c r="BP54" s="57"/>
      <c r="BQ54" s="57"/>
      <c r="BR54" s="57"/>
      <c r="BS54" s="57"/>
      <c r="BT54" s="57"/>
      <c r="BU54" s="57"/>
      <c r="BV54" s="57"/>
      <c r="BW54" s="57"/>
      <c r="BX54" s="57"/>
      <c r="BY54" s="57"/>
      <c r="BZ54" s="57"/>
      <c r="CA54" s="57"/>
      <c r="CB54" s="57"/>
      <c r="CC54" s="57"/>
      <c r="CD54" s="57"/>
      <c r="CE54" s="57"/>
      <c r="CF54" s="57"/>
      <c r="CG54" s="57"/>
      <c r="CH54" s="57"/>
      <c r="CI54" s="57"/>
      <c r="CJ54" s="57"/>
      <c r="CK54" s="57"/>
      <c r="CL54" s="57"/>
      <c r="CM54" s="57"/>
      <c r="CN54" s="57"/>
      <c r="CO54" s="57"/>
      <c r="CP54" s="57"/>
      <c r="CQ54" s="57"/>
      <c r="CR54" s="57"/>
      <c r="CS54" s="57"/>
      <c r="CT54" s="57"/>
      <c r="CU54" s="57"/>
      <c r="CV54" s="57"/>
      <c r="CW54" s="57"/>
      <c r="CX54" s="57"/>
      <c r="CY54" s="57"/>
      <c r="CZ54" s="57"/>
      <c r="DA54" s="57"/>
      <c r="DB54" s="57"/>
      <c r="DC54" s="57"/>
      <c r="DD54" s="57"/>
      <c r="DE54" s="57"/>
      <c r="DF54" s="57"/>
      <c r="DG54" s="57"/>
      <c r="DH54" s="57"/>
      <c r="DI54" s="57"/>
      <c r="DJ54" s="57"/>
      <c r="DK54" s="57"/>
      <c r="DL54" s="57"/>
      <c r="DM54" s="57"/>
      <c r="DN54" s="57"/>
      <c r="DO54" s="57"/>
      <c r="DP54" s="57"/>
      <c r="DQ54" s="57"/>
      <c r="DR54" s="57"/>
      <c r="DS54" s="57"/>
      <c r="DT54" s="57"/>
      <c r="DU54" s="57"/>
      <c r="DV54" s="57"/>
      <c r="DW54" s="57"/>
      <c r="DX54" s="57"/>
      <c r="DY54" s="57"/>
      <c r="DZ54" s="57"/>
      <c r="EA54" s="57"/>
      <c r="EB54" s="57"/>
      <c r="EC54" s="57"/>
      <c r="ED54" s="57"/>
      <c r="EE54" s="57"/>
      <c r="EF54" s="57"/>
      <c r="EG54" s="57"/>
      <c r="EH54" s="57"/>
      <c r="EI54" s="57"/>
      <c r="EJ54" s="57"/>
      <c r="EK54" s="57"/>
      <c r="EL54" s="57"/>
      <c r="EM54" s="57"/>
      <c r="EN54" s="57"/>
      <c r="EO54" s="57"/>
      <c r="EP54" s="57"/>
      <c r="EQ54" s="57"/>
      <c r="ER54" s="57"/>
      <c r="ES54" s="57"/>
      <c r="ET54" s="57"/>
      <c r="EU54" s="57"/>
      <c r="EV54" s="57"/>
      <c r="EW54" s="57"/>
      <c r="EX54" s="57"/>
      <c r="EY54" s="57"/>
      <c r="EZ54" s="57"/>
      <c r="FA54" s="57"/>
      <c r="FB54" s="57"/>
      <c r="FC54" s="57"/>
    </row>
    <row r="55" spans="1:159" s="57" customFormat="1" ht="34.200000000000003" x14ac:dyDescent="0.25">
      <c r="A55" s="56" t="str">
        <f>IF(ISERROR(VALUE(SUBSTITUTE(prevWBS,".",""))),"0.0.1",IF(ISERROR(FIND("`",SUBSTITUTE(prevWBS,".","`",2))),prevWBS&amp;".1",LEFT(prevWBS,FIND("`",SUBSTITUTE(prevWBS,".","`",2)))&amp;IF(ISERROR(FIND("`",SUBSTITUTE(prevWBS,".","`",3))),VALUE(RIGHT(prevWBS,LEN(prevWBS)-FIND("`",SUBSTITUTE(prevWBS,".","`",2))))+1,VALUE(MID(prevWBS,FIND("`",SUBSTITUTE(prevWBS,".","`",2))+1,(FIND("`",SUBSTITUTE(prevWBS,".","`",3))-FIND("`",SUBSTITUTE(prevWBS,".","`",2))-1)))+1)))</f>
        <v>10.4.2</v>
      </c>
      <c r="B55" s="99" t="s">
        <v>187</v>
      </c>
      <c r="D55" s="98"/>
      <c r="E55" s="75">
        <v>43521</v>
      </c>
      <c r="F55" s="76">
        <v>43523</v>
      </c>
      <c r="G55" s="58">
        <v>6</v>
      </c>
      <c r="H55" s="59">
        <v>0</v>
      </c>
      <c r="I55" s="60">
        <f t="shared" si="16"/>
        <v>3</v>
      </c>
      <c r="J55" s="73"/>
      <c r="K55" s="79"/>
      <c r="L55" s="79"/>
      <c r="M55" s="79"/>
      <c r="N55" s="79"/>
      <c r="O55" s="79"/>
      <c r="P55" s="79"/>
      <c r="Q55" s="79"/>
      <c r="R55" s="79"/>
      <c r="S55" s="79"/>
      <c r="T55" s="79"/>
      <c r="U55" s="79"/>
      <c r="V55" s="79"/>
      <c r="W55" s="79"/>
      <c r="X55" s="79"/>
      <c r="Y55" s="79"/>
      <c r="Z55" s="79"/>
      <c r="AA55" s="79"/>
      <c r="AB55" s="79"/>
      <c r="AC55" s="79"/>
      <c r="AD55" s="79"/>
      <c r="AE55" s="79"/>
      <c r="AF55" s="79"/>
      <c r="AG55" s="79"/>
      <c r="AH55" s="79"/>
      <c r="AI55" s="79"/>
      <c r="AJ55" s="79"/>
      <c r="AK55" s="79"/>
      <c r="AL55" s="79"/>
      <c r="AM55" s="79"/>
      <c r="AN55" s="79"/>
      <c r="AO55" s="79"/>
      <c r="AP55" s="79"/>
      <c r="AQ55" s="79"/>
      <c r="AR55" s="79"/>
      <c r="AS55" s="79"/>
      <c r="AT55" s="79"/>
      <c r="AU55" s="79"/>
      <c r="AV55" s="79"/>
      <c r="AW55" s="79"/>
      <c r="AX55" s="79"/>
      <c r="AY55" s="79"/>
      <c r="AZ55" s="79"/>
      <c r="BA55" s="79"/>
      <c r="BB55" s="79"/>
      <c r="BC55" s="79"/>
      <c r="BD55" s="79"/>
      <c r="BE55" s="79"/>
      <c r="BF55" s="79"/>
      <c r="BG55" s="79"/>
      <c r="BH55" s="79"/>
      <c r="BI55" s="79"/>
      <c r="BJ55" s="79"/>
      <c r="BK55" s="79"/>
      <c r="BL55" s="79"/>
      <c r="BM55" s="79"/>
      <c r="BN55" s="79"/>
      <c r="EJ55" s="3"/>
    </row>
    <row r="56" spans="1:159" s="57" customFormat="1" ht="17.399999999999999" x14ac:dyDescent="0.25">
      <c r="A56" s="49" t="str">
        <f>IF(ISERROR(VALUE(SUBSTITUTE(prevWBS,".",""))),"1",IF(ISERROR(FIND("`",SUBSTITUTE(prevWBS,".","`",1))),TEXT(VALUE(prevWBS)+1,"#"),TEXT(VALUE(LEFT(prevWBS,FIND("`",SUBSTITUTE(prevWBS,".","`",1))-1))+1,"#")))</f>
        <v>11</v>
      </c>
      <c r="B56" s="50" t="s">
        <v>178</v>
      </c>
      <c r="C56" s="51"/>
      <c r="D56" s="52"/>
      <c r="E56" s="77"/>
      <c r="F56" s="77" t="str">
        <f t="shared" ref="F56:F61" si="18">IF(ISBLANK(E56)," - ",IF(G56=0,E56,E56+G56-1))</f>
        <v xml:space="preserve"> - </v>
      </c>
      <c r="G56" s="53"/>
      <c r="H56" s="54"/>
      <c r="I56" s="55" t="str">
        <f t="shared" ref="I56:I57" si="19">IF(OR(F56=0,E56=0)," - ",NETWORKDAYS(E56,F56))</f>
        <v xml:space="preserve"> - </v>
      </c>
      <c r="J56" s="74"/>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51"/>
      <c r="BP56" s="51"/>
      <c r="BQ56" s="51"/>
      <c r="BR56" s="51"/>
      <c r="BS56" s="51"/>
      <c r="BT56" s="51"/>
      <c r="BU56" s="51"/>
      <c r="BV56" s="51"/>
      <c r="BW56" s="51"/>
      <c r="BX56" s="51"/>
      <c r="BY56" s="51"/>
      <c r="BZ56" s="51"/>
      <c r="CA56" s="51"/>
      <c r="CB56" s="51"/>
      <c r="CC56" s="51"/>
      <c r="CD56" s="51"/>
      <c r="CE56" s="51"/>
      <c r="CF56" s="51"/>
      <c r="CG56" s="51"/>
      <c r="CH56" s="51"/>
      <c r="CI56" s="51"/>
      <c r="CJ56" s="51"/>
      <c r="CK56" s="51"/>
      <c r="CL56" s="51"/>
      <c r="CM56" s="51"/>
      <c r="CN56" s="51"/>
      <c r="CO56" s="51"/>
      <c r="CP56" s="51"/>
      <c r="CQ56" s="51"/>
      <c r="CR56" s="51"/>
      <c r="CS56" s="51"/>
      <c r="CT56" s="51"/>
      <c r="CU56" s="51"/>
      <c r="CV56" s="51"/>
      <c r="CW56" s="51"/>
      <c r="CX56" s="51"/>
      <c r="CY56" s="51"/>
      <c r="CZ56" s="51"/>
      <c r="DA56" s="51"/>
      <c r="DB56" s="51"/>
      <c r="DC56" s="51"/>
      <c r="DD56" s="51"/>
      <c r="DE56" s="51"/>
      <c r="DF56" s="51"/>
      <c r="DG56" s="51"/>
      <c r="DH56" s="51"/>
      <c r="DI56" s="51"/>
      <c r="DJ56" s="51"/>
      <c r="DK56" s="51"/>
      <c r="DL56" s="51"/>
      <c r="DM56" s="51"/>
      <c r="DN56" s="51"/>
      <c r="DO56" s="51"/>
      <c r="DP56" s="51"/>
      <c r="DQ56" s="51"/>
      <c r="DR56" s="51"/>
      <c r="DS56" s="51"/>
      <c r="DT56" s="51"/>
      <c r="DU56" s="51"/>
      <c r="DV56" s="51"/>
      <c r="DW56" s="51"/>
      <c r="DX56" s="51"/>
      <c r="DY56" s="51"/>
      <c r="DZ56" s="51"/>
      <c r="EA56" s="51"/>
      <c r="EB56" s="51"/>
      <c r="EC56" s="51"/>
      <c r="ED56" s="51"/>
      <c r="EE56" s="51"/>
      <c r="EF56" s="51"/>
      <c r="EG56" s="51"/>
      <c r="EH56" s="51"/>
      <c r="EI56" s="51"/>
      <c r="EU56" s="51"/>
      <c r="EV56" s="51"/>
      <c r="EW56" s="51"/>
    </row>
    <row r="57" spans="1:159" s="57" customFormat="1" ht="17.399999999999999" x14ac:dyDescent="0.25">
      <c r="A57" s="56"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11.1</v>
      </c>
      <c r="B57" s="97" t="s">
        <v>139</v>
      </c>
      <c r="D57" s="98"/>
      <c r="E57" s="75">
        <v>43506</v>
      </c>
      <c r="F57" s="76">
        <f t="shared" si="18"/>
        <v>43510</v>
      </c>
      <c r="G57" s="58">
        <v>5</v>
      </c>
      <c r="H57" s="59">
        <v>0</v>
      </c>
      <c r="I57" s="60">
        <f t="shared" si="19"/>
        <v>4</v>
      </c>
      <c r="J57" s="73"/>
      <c r="K57" s="79"/>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79"/>
      <c r="AL57" s="79"/>
      <c r="AM57" s="79"/>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79"/>
      <c r="BN57" s="79"/>
    </row>
    <row r="58" spans="1:159" s="57" customFormat="1" ht="17.399999999999999" x14ac:dyDescent="0.25">
      <c r="A58" s="56"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11.2</v>
      </c>
      <c r="B58" s="97" t="s">
        <v>179</v>
      </c>
      <c r="D58" s="98"/>
      <c r="E58" s="75">
        <v>43511</v>
      </c>
      <c r="F58" s="76">
        <f t="shared" si="18"/>
        <v>43514</v>
      </c>
      <c r="G58" s="58">
        <v>4</v>
      </c>
      <c r="H58" s="59">
        <v>0</v>
      </c>
      <c r="I58" s="60">
        <v>4</v>
      </c>
      <c r="J58" s="73"/>
      <c r="K58" s="79"/>
      <c r="L58" s="79"/>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79"/>
      <c r="AL58" s="79"/>
      <c r="AM58" s="79"/>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EK58" s="51"/>
      <c r="EL58" s="51"/>
    </row>
    <row r="59" spans="1:159" s="57" customFormat="1" ht="17.399999999999999" x14ac:dyDescent="0.25">
      <c r="A59" s="49" t="str">
        <f>IF(ISERROR(VALUE(SUBSTITUTE(prevWBS,".",""))),"1",IF(ISERROR(FIND("`",SUBSTITUTE(prevWBS,".","`",1))),TEXT(VALUE(prevWBS)+1,"#"),TEXT(VALUE(LEFT(prevWBS,FIND("`",SUBSTITUTE(prevWBS,".","`",1))-1))+1,"#")))</f>
        <v>12</v>
      </c>
      <c r="B59" s="50" t="s">
        <v>137</v>
      </c>
      <c r="C59" s="51"/>
      <c r="D59" s="52"/>
      <c r="E59" s="77"/>
      <c r="F59" s="77" t="str">
        <f t="shared" si="18"/>
        <v xml:space="preserve"> - </v>
      </c>
      <c r="G59" s="53"/>
      <c r="H59" s="54"/>
      <c r="I59" s="55" t="str">
        <f t="shared" ref="I59:I65" si="20">IF(OR(F59=0,E59=0)," - ",NETWORKDAYS(E59,F59))</f>
        <v xml:space="preserve"> - </v>
      </c>
      <c r="J59" s="74"/>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c r="AK59" s="80"/>
      <c r="AL59" s="80"/>
      <c r="AM59" s="80"/>
      <c r="AN59" s="80"/>
      <c r="AO59" s="80"/>
      <c r="AP59" s="80"/>
      <c r="AQ59" s="80"/>
      <c r="AR59" s="80"/>
      <c r="AS59" s="80"/>
      <c r="AT59" s="80"/>
      <c r="AU59" s="80"/>
      <c r="AV59" s="80"/>
      <c r="AW59" s="80"/>
      <c r="AX59" s="80"/>
      <c r="AY59" s="80"/>
      <c r="AZ59" s="80"/>
      <c r="BA59" s="80"/>
      <c r="BB59" s="80"/>
      <c r="BC59" s="80"/>
      <c r="BD59" s="80"/>
      <c r="BE59" s="80"/>
      <c r="BF59" s="80"/>
      <c r="BG59" s="80"/>
      <c r="BH59" s="80"/>
      <c r="BI59" s="80"/>
      <c r="BJ59" s="80"/>
      <c r="BK59" s="80"/>
      <c r="BL59" s="80"/>
      <c r="BM59" s="80"/>
      <c r="BN59" s="80"/>
      <c r="BO59" s="51"/>
      <c r="BP59" s="51"/>
      <c r="BQ59" s="51"/>
      <c r="BR59" s="51"/>
      <c r="BS59" s="51"/>
      <c r="BT59" s="51"/>
      <c r="BU59" s="51"/>
      <c r="BV59" s="51"/>
      <c r="BW59" s="51"/>
      <c r="BX59" s="51"/>
      <c r="BY59" s="51"/>
      <c r="BZ59" s="51"/>
      <c r="CA59" s="51"/>
      <c r="CB59" s="51"/>
      <c r="CC59" s="51"/>
      <c r="CD59" s="51"/>
      <c r="CE59" s="51"/>
      <c r="CF59" s="51"/>
      <c r="CG59" s="51"/>
      <c r="CH59" s="51"/>
      <c r="CI59" s="51"/>
      <c r="CJ59" s="51"/>
      <c r="CK59" s="51"/>
      <c r="CL59" s="51"/>
      <c r="CM59" s="51"/>
      <c r="CN59" s="51"/>
      <c r="CO59" s="51"/>
      <c r="CP59" s="51"/>
      <c r="CQ59" s="51"/>
      <c r="CR59" s="51"/>
      <c r="CS59" s="51"/>
      <c r="CT59" s="51"/>
      <c r="CU59" s="51"/>
      <c r="CV59" s="51"/>
      <c r="CW59" s="51"/>
      <c r="CX59" s="51"/>
      <c r="CY59" s="51"/>
      <c r="CZ59" s="51"/>
      <c r="DA59" s="51"/>
      <c r="DB59" s="51"/>
      <c r="DC59" s="51"/>
      <c r="DD59" s="51"/>
      <c r="DE59" s="51"/>
      <c r="DF59" s="51"/>
      <c r="DG59" s="51"/>
      <c r="DH59" s="51"/>
      <c r="DI59" s="51"/>
      <c r="DJ59" s="51"/>
      <c r="DK59" s="51"/>
      <c r="DL59" s="51"/>
      <c r="DM59" s="51"/>
      <c r="DN59" s="51"/>
      <c r="DO59" s="51"/>
      <c r="DP59" s="51"/>
      <c r="DQ59" s="51"/>
      <c r="DR59" s="51"/>
      <c r="DS59" s="51"/>
      <c r="DT59" s="51"/>
      <c r="DU59" s="51"/>
      <c r="DV59" s="51"/>
      <c r="DW59" s="51"/>
      <c r="DX59" s="51"/>
      <c r="DY59" s="51"/>
      <c r="DZ59" s="51"/>
      <c r="EA59" s="51"/>
      <c r="EB59" s="51"/>
      <c r="EC59" s="51"/>
      <c r="ED59" s="51"/>
      <c r="EE59" s="51"/>
      <c r="EF59" s="51"/>
      <c r="EG59" s="51"/>
      <c r="EH59" s="51"/>
      <c r="EI59" s="51"/>
      <c r="EM59" s="51"/>
      <c r="EN59" s="51"/>
      <c r="EO59" s="51"/>
      <c r="EP59" s="51"/>
      <c r="EQ59" s="51"/>
      <c r="ER59" s="51"/>
      <c r="ES59" s="51"/>
      <c r="ET59" s="51"/>
      <c r="EX59" s="3"/>
      <c r="EY59" s="3"/>
      <c r="EZ59" s="3"/>
      <c r="FA59" s="3"/>
      <c r="FB59" s="3"/>
      <c r="FC59" s="3"/>
    </row>
    <row r="60" spans="1:159" ht="17.399999999999999" x14ac:dyDescent="0.25">
      <c r="A60" s="56"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12.1</v>
      </c>
      <c r="B60" s="97" t="s">
        <v>140</v>
      </c>
      <c r="C60" s="57"/>
      <c r="D60" s="98"/>
      <c r="E60" s="75">
        <v>43516</v>
      </c>
      <c r="F60" s="76">
        <f t="shared" si="18"/>
        <v>43518</v>
      </c>
      <c r="G60" s="58">
        <v>3</v>
      </c>
      <c r="H60" s="59">
        <v>0</v>
      </c>
      <c r="I60" s="60">
        <f t="shared" si="20"/>
        <v>3</v>
      </c>
      <c r="J60" s="73"/>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79"/>
      <c r="BC60" s="79"/>
      <c r="BD60" s="79"/>
      <c r="BE60" s="79"/>
      <c r="BF60" s="79"/>
      <c r="BG60" s="79"/>
      <c r="BH60" s="79"/>
      <c r="BI60" s="79"/>
      <c r="BJ60" s="79"/>
      <c r="BK60" s="79"/>
      <c r="BL60" s="79"/>
      <c r="BM60" s="79"/>
      <c r="BN60" s="79"/>
      <c r="BO60" s="57"/>
      <c r="BP60" s="57"/>
      <c r="BQ60" s="57"/>
      <c r="BR60" s="57"/>
      <c r="BS60" s="57"/>
      <c r="BT60" s="57"/>
      <c r="BU60" s="57"/>
      <c r="BV60" s="57"/>
      <c r="BW60" s="57"/>
      <c r="BX60" s="57"/>
      <c r="BY60" s="57"/>
      <c r="BZ60" s="57"/>
      <c r="CA60" s="57"/>
      <c r="CB60" s="57"/>
      <c r="CC60" s="57"/>
      <c r="CD60" s="57"/>
      <c r="CE60" s="57"/>
      <c r="CF60" s="57"/>
      <c r="CG60" s="57"/>
      <c r="CH60" s="57"/>
      <c r="CI60" s="57"/>
      <c r="CJ60" s="57"/>
      <c r="CK60" s="57"/>
      <c r="CL60" s="57"/>
      <c r="CM60" s="57"/>
      <c r="CN60" s="57"/>
      <c r="CO60" s="57"/>
      <c r="CP60" s="57"/>
      <c r="CQ60" s="57"/>
      <c r="CR60" s="57"/>
      <c r="CS60" s="57"/>
      <c r="CT60" s="57"/>
      <c r="CU60" s="57"/>
      <c r="CV60" s="57"/>
      <c r="CW60" s="57"/>
      <c r="CX60" s="57"/>
      <c r="CY60" s="57"/>
      <c r="CZ60" s="57"/>
      <c r="DA60" s="57"/>
      <c r="DB60" s="57"/>
      <c r="DC60" s="57"/>
      <c r="DD60" s="57"/>
      <c r="DE60" s="57"/>
      <c r="DF60" s="57"/>
      <c r="DG60" s="57"/>
      <c r="DH60" s="57"/>
      <c r="DI60" s="57"/>
      <c r="DJ60" s="57"/>
      <c r="DK60" s="57"/>
      <c r="DL60" s="57"/>
      <c r="DM60" s="57"/>
      <c r="DN60" s="57"/>
      <c r="DO60" s="57"/>
      <c r="DP60" s="57"/>
      <c r="DQ60" s="57"/>
      <c r="DR60" s="57"/>
      <c r="DS60" s="57"/>
      <c r="DT60" s="57"/>
      <c r="DU60" s="57"/>
      <c r="DV60" s="57"/>
      <c r="DW60" s="57"/>
      <c r="DX60" s="57"/>
      <c r="DY60" s="57"/>
      <c r="DZ60" s="57"/>
      <c r="EA60" s="57"/>
      <c r="EB60" s="57"/>
      <c r="EC60" s="57"/>
      <c r="ED60" s="57"/>
      <c r="EE60" s="57"/>
      <c r="EF60" s="57"/>
      <c r="EG60" s="57"/>
      <c r="EH60" s="57"/>
      <c r="EI60" s="57"/>
      <c r="EJ60" s="57"/>
      <c r="EK60" s="57"/>
      <c r="EL60" s="57"/>
      <c r="EM60" s="57"/>
      <c r="EN60" s="57"/>
      <c r="EO60" s="57"/>
      <c r="EP60" s="57"/>
      <c r="EQ60" s="57"/>
      <c r="ER60" s="57"/>
      <c r="ES60" s="57"/>
      <c r="ET60" s="57"/>
      <c r="EU60" s="57"/>
      <c r="EV60" s="57"/>
      <c r="EW60" s="57"/>
    </row>
    <row r="61" spans="1:159" ht="34.200000000000003" x14ac:dyDescent="0.25">
      <c r="A61" s="56" t="str">
        <f>IF(ISERROR(VALUE(SUBSTITUTE(prevWBS,".",""))),"0.0.1",IF(ISERROR(FIND("`",SUBSTITUTE(prevWBS,".","`",2))),prevWBS&amp;".1",LEFT(prevWBS,FIND("`",SUBSTITUTE(prevWBS,".","`",2)))&amp;IF(ISERROR(FIND("`",SUBSTITUTE(prevWBS,".","`",3))),VALUE(RIGHT(prevWBS,LEN(prevWBS)-FIND("`",SUBSTITUTE(prevWBS,".","`",2))))+1,VALUE(MID(prevWBS,FIND("`",SUBSTITUTE(prevWBS,".","`",2))+1,(FIND("`",SUBSTITUTE(prevWBS,".","`",3))-FIND("`",SUBSTITUTE(prevWBS,".","`",2))-1)))+1)))</f>
        <v>12.1.1</v>
      </c>
      <c r="B61" s="99" t="s">
        <v>141</v>
      </c>
      <c r="C61" s="57"/>
      <c r="D61" s="98"/>
      <c r="E61" s="75">
        <v>43516</v>
      </c>
      <c r="F61" s="76">
        <f t="shared" si="18"/>
        <v>43518</v>
      </c>
      <c r="G61" s="58">
        <v>3</v>
      </c>
      <c r="H61" s="59">
        <v>0</v>
      </c>
      <c r="I61" s="60">
        <f t="shared" si="20"/>
        <v>3</v>
      </c>
      <c r="J61" s="73"/>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79"/>
      <c r="BK61" s="79"/>
      <c r="BL61" s="79"/>
      <c r="BM61" s="79"/>
      <c r="BN61" s="79"/>
      <c r="BO61" s="57"/>
      <c r="BP61" s="57"/>
      <c r="BQ61" s="57"/>
      <c r="BR61" s="57"/>
      <c r="BS61" s="57"/>
      <c r="BT61" s="57"/>
      <c r="BU61" s="57"/>
      <c r="BV61" s="57"/>
      <c r="BW61" s="57"/>
      <c r="BX61" s="57"/>
      <c r="BY61" s="57"/>
      <c r="BZ61" s="57"/>
      <c r="CA61" s="57"/>
      <c r="CB61" s="57"/>
      <c r="CC61" s="57"/>
      <c r="CD61" s="57"/>
      <c r="CE61" s="57"/>
      <c r="CF61" s="57"/>
      <c r="CG61" s="57"/>
      <c r="CH61" s="57"/>
      <c r="CI61" s="57"/>
      <c r="CJ61" s="57"/>
      <c r="CK61" s="57"/>
      <c r="CL61" s="57"/>
      <c r="CM61" s="57"/>
      <c r="CN61" s="57"/>
      <c r="CO61" s="57"/>
      <c r="CP61" s="57"/>
      <c r="CQ61" s="57"/>
      <c r="CR61" s="57"/>
      <c r="CS61" s="57"/>
      <c r="CT61" s="57"/>
      <c r="CU61" s="57"/>
      <c r="CV61" s="57"/>
      <c r="CW61" s="57"/>
      <c r="CX61" s="57"/>
      <c r="CY61" s="57"/>
      <c r="CZ61" s="57"/>
      <c r="DA61" s="57"/>
      <c r="DB61" s="57"/>
      <c r="DC61" s="57"/>
      <c r="DD61" s="57"/>
      <c r="DE61" s="57"/>
      <c r="DF61" s="57"/>
      <c r="DG61" s="57"/>
      <c r="DH61" s="57"/>
      <c r="DI61" s="57"/>
      <c r="DJ61" s="57"/>
      <c r="DK61" s="57"/>
      <c r="DL61" s="57"/>
      <c r="DM61" s="57"/>
      <c r="DN61" s="57"/>
      <c r="DO61" s="57"/>
      <c r="DP61" s="57"/>
      <c r="DQ61" s="57"/>
      <c r="DR61" s="57"/>
      <c r="DS61" s="57"/>
      <c r="DT61" s="57"/>
      <c r="DU61" s="57"/>
      <c r="DV61" s="57"/>
      <c r="DW61" s="57"/>
      <c r="DX61" s="57"/>
      <c r="DY61" s="57"/>
      <c r="DZ61" s="57"/>
      <c r="EA61" s="57"/>
      <c r="EB61" s="57"/>
      <c r="EC61" s="57"/>
      <c r="ED61" s="57"/>
      <c r="EE61" s="57"/>
      <c r="EF61" s="57"/>
      <c r="EG61" s="57"/>
      <c r="EH61" s="57"/>
      <c r="EI61" s="57"/>
      <c r="EJ61" s="57"/>
      <c r="EK61" s="57"/>
      <c r="EL61" s="57"/>
      <c r="EM61" s="57"/>
      <c r="EN61" s="57"/>
      <c r="EO61" s="57"/>
      <c r="EP61" s="57"/>
      <c r="EQ61" s="57"/>
      <c r="ER61" s="57"/>
      <c r="ES61" s="57"/>
      <c r="ET61" s="57"/>
      <c r="EU61" s="57"/>
      <c r="EV61" s="57"/>
      <c r="EW61" s="57"/>
    </row>
    <row r="62" spans="1:159" ht="17.399999999999999" x14ac:dyDescent="0.25">
      <c r="A62" s="56"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12.2</v>
      </c>
      <c r="B62" s="97" t="s">
        <v>136</v>
      </c>
      <c r="C62" s="57"/>
      <c r="D62" s="98"/>
      <c r="E62" s="75">
        <v>43520</v>
      </c>
      <c r="F62" s="76">
        <v>43522</v>
      </c>
      <c r="G62" s="58">
        <v>1</v>
      </c>
      <c r="H62" s="59">
        <v>0</v>
      </c>
      <c r="I62" s="60">
        <f t="shared" si="20"/>
        <v>2</v>
      </c>
      <c r="J62" s="73"/>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57"/>
      <c r="BP62" s="57"/>
      <c r="BQ62" s="57"/>
      <c r="BR62" s="57"/>
      <c r="BS62" s="57"/>
      <c r="BT62" s="57"/>
      <c r="BU62" s="57"/>
      <c r="BV62" s="57"/>
      <c r="BW62" s="57"/>
      <c r="BX62" s="57"/>
      <c r="BY62" s="57"/>
      <c r="BZ62" s="57"/>
      <c r="CA62" s="57"/>
      <c r="CB62" s="57"/>
      <c r="CC62" s="57"/>
      <c r="CD62" s="57"/>
      <c r="CE62" s="57"/>
      <c r="CF62" s="57"/>
      <c r="CG62" s="57"/>
      <c r="CH62" s="57"/>
      <c r="CI62" s="57"/>
      <c r="CJ62" s="57"/>
      <c r="CK62" s="57"/>
      <c r="CL62" s="57"/>
      <c r="CM62" s="57"/>
      <c r="CN62" s="57"/>
      <c r="CO62" s="57"/>
      <c r="CP62" s="57"/>
      <c r="CQ62" s="57"/>
      <c r="CR62" s="57"/>
      <c r="CS62" s="57"/>
      <c r="CT62" s="57"/>
      <c r="CU62" s="57"/>
      <c r="CV62" s="57"/>
      <c r="CW62" s="57"/>
      <c r="CX62" s="57"/>
      <c r="CY62" s="57"/>
      <c r="CZ62" s="57"/>
      <c r="DA62" s="57"/>
      <c r="DB62" s="57"/>
      <c r="DC62" s="57"/>
      <c r="DD62" s="57"/>
      <c r="DE62" s="57"/>
      <c r="DF62" s="57"/>
      <c r="DG62" s="57"/>
      <c r="DH62" s="57"/>
      <c r="DI62" s="57"/>
      <c r="DJ62" s="57"/>
      <c r="DK62" s="57"/>
      <c r="DL62" s="57"/>
      <c r="DM62" s="57"/>
      <c r="DN62" s="57"/>
      <c r="DO62" s="57"/>
      <c r="DP62" s="57"/>
      <c r="DQ62" s="57"/>
      <c r="DR62" s="57"/>
      <c r="DS62" s="57"/>
      <c r="DT62" s="57"/>
      <c r="DU62" s="57"/>
      <c r="DV62" s="57"/>
      <c r="DW62" s="57"/>
      <c r="DX62" s="57"/>
      <c r="DY62" s="57"/>
      <c r="DZ62" s="57"/>
      <c r="EA62" s="57"/>
      <c r="EB62" s="57"/>
      <c r="EC62" s="57"/>
      <c r="ED62" s="57"/>
      <c r="EE62" s="57"/>
      <c r="EF62" s="57"/>
      <c r="EG62" s="57"/>
      <c r="EH62" s="57"/>
      <c r="EI62" s="57"/>
      <c r="EJ62" s="57"/>
      <c r="EK62" s="57"/>
      <c r="EL62" s="57"/>
      <c r="EM62" s="57"/>
      <c r="EN62" s="57"/>
      <c r="EO62" s="57"/>
      <c r="EP62" s="57"/>
      <c r="EQ62" s="57"/>
      <c r="ER62" s="57"/>
      <c r="ES62" s="57"/>
      <c r="ET62" s="57"/>
    </row>
    <row r="63" spans="1:159" ht="17.399999999999999" x14ac:dyDescent="0.25">
      <c r="A63" s="56"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12.3</v>
      </c>
      <c r="B63" s="97" t="s">
        <v>142</v>
      </c>
      <c r="C63" s="57"/>
      <c r="D63" s="98"/>
      <c r="E63" s="75">
        <v>43522</v>
      </c>
      <c r="F63" s="76">
        <v>43524</v>
      </c>
      <c r="G63" s="58">
        <v>2</v>
      </c>
      <c r="H63" s="59">
        <v>0</v>
      </c>
      <c r="I63" s="60">
        <f t="shared" si="20"/>
        <v>3</v>
      </c>
      <c r="J63" s="73"/>
      <c r="K63" s="79"/>
      <c r="L63" s="79"/>
      <c r="M63" s="79"/>
      <c r="N63" s="79"/>
      <c r="O63" s="79"/>
      <c r="P63" s="79"/>
      <c r="Q63" s="79"/>
      <c r="R63" s="79"/>
      <c r="S63" s="79"/>
      <c r="T63" s="79"/>
      <c r="U63" s="79"/>
      <c r="V63" s="79"/>
      <c r="W63" s="79"/>
      <c r="X63" s="79"/>
      <c r="Y63" s="79"/>
      <c r="Z63" s="79"/>
      <c r="AA63" s="79"/>
      <c r="AB63" s="79"/>
      <c r="AC63" s="79"/>
      <c r="AD63" s="79"/>
      <c r="AE63" s="79"/>
      <c r="AF63" s="79"/>
      <c r="AG63" s="79"/>
      <c r="AH63" s="79"/>
      <c r="AI63" s="79"/>
      <c r="AJ63" s="79"/>
      <c r="AK63" s="79"/>
      <c r="AL63" s="79"/>
      <c r="AM63" s="79"/>
      <c r="AN63" s="79"/>
      <c r="AO63" s="79"/>
      <c r="AP63" s="79"/>
      <c r="AQ63" s="79"/>
      <c r="AR63" s="79"/>
      <c r="AS63" s="79"/>
      <c r="AT63" s="79"/>
      <c r="AU63" s="79"/>
      <c r="AV63" s="79"/>
      <c r="AW63" s="79"/>
      <c r="AX63" s="79"/>
      <c r="AY63" s="79"/>
      <c r="AZ63" s="79"/>
      <c r="BA63" s="79"/>
      <c r="BB63" s="79"/>
      <c r="BC63" s="79"/>
      <c r="BD63" s="79"/>
      <c r="BE63" s="79"/>
      <c r="BF63" s="79"/>
      <c r="BG63" s="79"/>
      <c r="BH63" s="79"/>
      <c r="BI63" s="79"/>
      <c r="BJ63" s="79"/>
      <c r="BK63" s="79"/>
      <c r="BL63" s="79"/>
      <c r="BM63" s="79"/>
      <c r="BN63" s="79"/>
      <c r="BO63" s="57"/>
      <c r="BP63" s="57"/>
      <c r="BQ63" s="57"/>
      <c r="BR63" s="57"/>
      <c r="BS63" s="57"/>
      <c r="BT63" s="57"/>
      <c r="BU63" s="57"/>
      <c r="BV63" s="57"/>
      <c r="BW63" s="57"/>
      <c r="BX63" s="57"/>
      <c r="BY63" s="57"/>
      <c r="BZ63" s="57"/>
      <c r="CA63" s="57"/>
      <c r="CB63" s="57"/>
      <c r="CC63" s="57"/>
      <c r="CD63" s="57"/>
      <c r="CE63" s="57"/>
      <c r="CF63" s="57"/>
      <c r="CG63" s="57"/>
      <c r="CH63" s="57"/>
      <c r="CI63" s="57"/>
      <c r="CJ63" s="57"/>
      <c r="CK63" s="57"/>
      <c r="CL63" s="57"/>
      <c r="CM63" s="57"/>
      <c r="CN63" s="57"/>
      <c r="CO63" s="57"/>
      <c r="CP63" s="57"/>
      <c r="CQ63" s="57"/>
      <c r="CR63" s="57"/>
      <c r="CS63" s="57"/>
      <c r="CT63" s="57"/>
      <c r="CU63" s="57"/>
      <c r="CV63" s="57"/>
      <c r="CW63" s="57"/>
      <c r="CX63" s="57"/>
      <c r="CY63" s="57"/>
      <c r="CZ63" s="57"/>
      <c r="DA63" s="57"/>
      <c r="DB63" s="57"/>
      <c r="DC63" s="57"/>
      <c r="DD63" s="57"/>
      <c r="DE63" s="57"/>
      <c r="DF63" s="57"/>
      <c r="DG63" s="57"/>
      <c r="DH63" s="57"/>
      <c r="DI63" s="57"/>
      <c r="DJ63" s="57"/>
      <c r="DK63" s="57"/>
      <c r="DL63" s="57"/>
      <c r="DM63" s="57"/>
      <c r="DN63" s="57"/>
      <c r="DO63" s="57"/>
      <c r="DP63" s="57"/>
      <c r="DQ63" s="57"/>
      <c r="DR63" s="57"/>
      <c r="DS63" s="57"/>
      <c r="DT63" s="57"/>
      <c r="DU63" s="57"/>
      <c r="DV63" s="57"/>
      <c r="DW63" s="57"/>
      <c r="DX63" s="57"/>
      <c r="DY63" s="57"/>
      <c r="DZ63" s="57"/>
      <c r="EA63" s="57"/>
      <c r="EB63" s="57"/>
      <c r="EC63" s="57"/>
      <c r="ED63" s="57"/>
      <c r="EE63" s="57"/>
      <c r="EF63" s="57"/>
      <c r="EG63" s="57"/>
      <c r="EH63" s="57"/>
      <c r="EI63" s="57"/>
      <c r="EJ63" s="57"/>
      <c r="EK63" s="57"/>
      <c r="EL63" s="57"/>
      <c r="EM63" s="57"/>
      <c r="EN63" s="57"/>
      <c r="EO63" s="57"/>
      <c r="EP63" s="57"/>
      <c r="EQ63" s="57"/>
      <c r="ER63" s="57"/>
      <c r="ES63" s="57"/>
      <c r="ET63" s="57"/>
    </row>
    <row r="64" spans="1:159" ht="17.399999999999999" x14ac:dyDescent="0.25">
      <c r="A64" s="56" t="str">
        <f>IF(ISERROR(VALUE(SUBSTITUTE(prevWBS,".",""))),"0.0.1",IF(ISERROR(FIND("`",SUBSTITUTE(prevWBS,".","`",2))),prevWBS&amp;".1",LEFT(prevWBS,FIND("`",SUBSTITUTE(prevWBS,".","`",2)))&amp;IF(ISERROR(FIND("`",SUBSTITUTE(prevWBS,".","`",3))),VALUE(RIGHT(prevWBS,LEN(prevWBS)-FIND("`",SUBSTITUTE(prevWBS,".","`",2))))+1,VALUE(MID(prevWBS,FIND("`",SUBSTITUTE(prevWBS,".","`",2))+1,(FIND("`",SUBSTITUTE(prevWBS,".","`",3))-FIND("`",SUBSTITUTE(prevWBS,".","`",2))-1)))+1)))</f>
        <v>12.3.1</v>
      </c>
      <c r="B64" s="99" t="s">
        <v>143</v>
      </c>
      <c r="C64" s="57"/>
      <c r="D64" s="98"/>
      <c r="E64" s="75">
        <v>43522</v>
      </c>
      <c r="F64" s="76">
        <v>43524</v>
      </c>
      <c r="G64" s="58">
        <v>2</v>
      </c>
      <c r="H64" s="59">
        <v>0</v>
      </c>
      <c r="I64" s="60">
        <f t="shared" si="20"/>
        <v>3</v>
      </c>
      <c r="J64" s="73"/>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9"/>
      <c r="AV64" s="79"/>
      <c r="AW64" s="79"/>
      <c r="AX64" s="79"/>
      <c r="AY64" s="79"/>
      <c r="AZ64" s="79"/>
      <c r="BA64" s="79"/>
      <c r="BB64" s="79"/>
      <c r="BC64" s="79"/>
      <c r="BD64" s="79"/>
      <c r="BE64" s="79"/>
      <c r="BF64" s="79"/>
      <c r="BG64" s="79"/>
      <c r="BH64" s="79"/>
      <c r="BI64" s="79"/>
      <c r="BJ64" s="79"/>
      <c r="BK64" s="79"/>
      <c r="BL64" s="79"/>
      <c r="BM64" s="79"/>
      <c r="BN64" s="79"/>
      <c r="BO64" s="57"/>
      <c r="BP64" s="57"/>
      <c r="BQ64" s="57"/>
      <c r="BR64" s="57"/>
      <c r="BS64" s="57"/>
      <c r="BT64" s="57"/>
      <c r="BU64" s="57"/>
      <c r="BV64" s="57"/>
      <c r="BW64" s="57"/>
      <c r="BX64" s="57"/>
      <c r="BY64" s="57"/>
      <c r="BZ64" s="57"/>
      <c r="CA64" s="57"/>
      <c r="CB64" s="57"/>
      <c r="CC64" s="57"/>
      <c r="CD64" s="57"/>
      <c r="CE64" s="57"/>
      <c r="CF64" s="57"/>
      <c r="CG64" s="57"/>
      <c r="CH64" s="57"/>
      <c r="CI64" s="57"/>
      <c r="CJ64" s="57"/>
      <c r="CK64" s="57"/>
      <c r="CL64" s="57"/>
      <c r="CM64" s="57"/>
      <c r="CN64" s="57"/>
      <c r="CO64" s="57"/>
      <c r="CP64" s="57"/>
      <c r="CQ64" s="57"/>
      <c r="CR64" s="57"/>
      <c r="CS64" s="57"/>
      <c r="CT64" s="57"/>
      <c r="CU64" s="57"/>
      <c r="CV64" s="57"/>
      <c r="CW64" s="57"/>
      <c r="CX64" s="57"/>
      <c r="CY64" s="57"/>
      <c r="CZ64" s="57"/>
      <c r="DA64" s="57"/>
      <c r="DB64" s="57"/>
      <c r="DC64" s="57"/>
      <c r="DD64" s="57"/>
      <c r="DE64" s="57"/>
      <c r="DF64" s="57"/>
      <c r="DG64" s="57"/>
      <c r="DH64" s="57"/>
      <c r="DI64" s="57"/>
      <c r="DJ64" s="57"/>
      <c r="DK64" s="57"/>
      <c r="DL64" s="57"/>
      <c r="DM64" s="57"/>
      <c r="DN64" s="57"/>
      <c r="DO64" s="57"/>
      <c r="DP64" s="57"/>
      <c r="DQ64" s="57"/>
      <c r="DR64" s="57"/>
      <c r="DS64" s="57"/>
      <c r="DT64" s="57"/>
      <c r="DU64" s="57"/>
      <c r="DV64" s="57"/>
      <c r="DW64" s="57"/>
      <c r="DX64" s="57"/>
      <c r="DY64" s="57"/>
      <c r="DZ64" s="57"/>
      <c r="EA64" s="57"/>
      <c r="EB64" s="57"/>
      <c r="EC64" s="57"/>
      <c r="ED64" s="57"/>
      <c r="EE64" s="57"/>
      <c r="EF64" s="57"/>
      <c r="EG64" s="57"/>
      <c r="EH64" s="57"/>
      <c r="EI64" s="57"/>
      <c r="EJ64" s="57"/>
      <c r="EK64" s="57"/>
      <c r="EL64" s="57"/>
      <c r="EM64" s="57"/>
      <c r="EN64" s="57"/>
      <c r="EO64" s="57"/>
      <c r="EP64" s="57"/>
      <c r="EQ64" s="57"/>
      <c r="ER64" s="57"/>
      <c r="ES64" s="57"/>
      <c r="ET64" s="57"/>
    </row>
    <row r="65" spans="1:142" ht="17.399999999999999" x14ac:dyDescent="0.25">
      <c r="A65" s="56" t="str">
        <f>IF(ISERROR(VALUE(SUBSTITUTE(prevWBS,".",""))),"0.0.1",IF(ISERROR(FIND("`",SUBSTITUTE(prevWBS,".","`",2))),prevWBS&amp;".1",LEFT(prevWBS,FIND("`",SUBSTITUTE(prevWBS,".","`",2)))&amp;IF(ISERROR(FIND("`",SUBSTITUTE(prevWBS,".","`",3))),VALUE(RIGHT(prevWBS,LEN(prevWBS)-FIND("`",SUBSTITUTE(prevWBS,".","`",2))))+1,VALUE(MID(prevWBS,FIND("`",SUBSTITUTE(prevWBS,".","`",2))+1,(FIND("`",SUBSTITUTE(prevWBS,".","`",3))-FIND("`",SUBSTITUTE(prevWBS,".","`",2))-1)))+1)))</f>
        <v>12.3.2</v>
      </c>
      <c r="B65" s="99" t="s">
        <v>144</v>
      </c>
      <c r="C65" s="57"/>
      <c r="D65" s="98"/>
      <c r="E65" s="75">
        <v>43522</v>
      </c>
      <c r="F65" s="76">
        <v>43524</v>
      </c>
      <c r="G65" s="58">
        <v>2</v>
      </c>
      <c r="H65" s="59">
        <v>0</v>
      </c>
      <c r="I65" s="60">
        <f t="shared" si="20"/>
        <v>3</v>
      </c>
      <c r="J65" s="73"/>
      <c r="K65" s="79"/>
      <c r="L65" s="79"/>
      <c r="M65" s="79"/>
      <c r="N65" s="79"/>
      <c r="O65" s="79"/>
      <c r="P65" s="79"/>
      <c r="Q65" s="79"/>
      <c r="R65" s="79"/>
      <c r="S65" s="79"/>
      <c r="T65" s="79"/>
      <c r="U65" s="79"/>
      <c r="V65" s="79"/>
      <c r="W65" s="79"/>
      <c r="X65" s="79"/>
      <c r="Y65" s="79"/>
      <c r="Z65" s="79"/>
      <c r="AA65" s="79"/>
      <c r="AB65" s="79"/>
      <c r="AC65" s="79"/>
      <c r="AD65" s="79"/>
      <c r="AE65" s="79"/>
      <c r="AF65" s="79"/>
      <c r="AG65" s="79"/>
      <c r="AH65" s="79"/>
      <c r="AI65" s="79"/>
      <c r="AJ65" s="79"/>
      <c r="AK65" s="79"/>
      <c r="AL65" s="79"/>
      <c r="AM65" s="79"/>
      <c r="AN65" s="79"/>
      <c r="AO65" s="79"/>
      <c r="AP65" s="79"/>
      <c r="AQ65" s="79"/>
      <c r="AR65" s="79"/>
      <c r="AS65" s="79"/>
      <c r="AT65" s="79"/>
      <c r="AU65" s="79"/>
      <c r="AV65" s="79"/>
      <c r="AW65" s="79"/>
      <c r="AX65" s="79"/>
      <c r="AY65" s="79"/>
      <c r="AZ65" s="79"/>
      <c r="BA65" s="79"/>
      <c r="BB65" s="79"/>
      <c r="BC65" s="79"/>
      <c r="BD65" s="79"/>
      <c r="BE65" s="79"/>
      <c r="BF65" s="79"/>
      <c r="BG65" s="79"/>
      <c r="BH65" s="79"/>
      <c r="BI65" s="79"/>
      <c r="BJ65" s="79"/>
      <c r="BK65" s="79"/>
      <c r="BL65" s="79"/>
      <c r="BM65" s="79"/>
      <c r="BN65" s="79"/>
      <c r="BO65" s="57"/>
      <c r="BP65" s="57"/>
      <c r="BQ65" s="57"/>
      <c r="BR65" s="57"/>
      <c r="BS65" s="57"/>
      <c r="BT65" s="57"/>
      <c r="BU65" s="57"/>
      <c r="BV65" s="57"/>
      <c r="BW65" s="57"/>
      <c r="BX65" s="57"/>
      <c r="BY65" s="57"/>
      <c r="BZ65" s="57"/>
      <c r="CA65" s="57"/>
      <c r="CB65" s="57"/>
      <c r="CC65" s="57"/>
      <c r="CD65" s="57"/>
      <c r="CE65" s="57"/>
      <c r="CF65" s="57"/>
      <c r="CG65" s="57"/>
      <c r="CH65" s="57"/>
      <c r="CI65" s="57"/>
      <c r="CJ65" s="57"/>
      <c r="CK65" s="57"/>
      <c r="CL65" s="57"/>
      <c r="CM65" s="57"/>
      <c r="CN65" s="57"/>
      <c r="CO65" s="57"/>
      <c r="CP65" s="57"/>
      <c r="CQ65" s="57"/>
      <c r="CR65" s="57"/>
      <c r="CS65" s="57"/>
      <c r="CT65" s="57"/>
      <c r="CU65" s="57"/>
      <c r="CV65" s="57"/>
      <c r="CW65" s="57"/>
      <c r="CX65" s="57"/>
      <c r="CY65" s="57"/>
      <c r="CZ65" s="57"/>
      <c r="DA65" s="57"/>
      <c r="DB65" s="57"/>
      <c r="DC65" s="57"/>
      <c r="DD65" s="57"/>
      <c r="DE65" s="57"/>
      <c r="DF65" s="57"/>
      <c r="DG65" s="57"/>
      <c r="DH65" s="57"/>
      <c r="DI65" s="57"/>
      <c r="DJ65" s="57"/>
      <c r="DK65" s="57"/>
      <c r="DL65" s="57"/>
      <c r="DM65" s="57"/>
      <c r="DN65" s="57"/>
      <c r="DO65" s="57"/>
      <c r="DP65" s="57"/>
      <c r="DQ65" s="57"/>
      <c r="DR65" s="57"/>
      <c r="DS65" s="57"/>
      <c r="DT65" s="57"/>
      <c r="DU65" s="57"/>
      <c r="DV65" s="57"/>
      <c r="DW65" s="57"/>
      <c r="DX65" s="57"/>
      <c r="DY65" s="57"/>
      <c r="DZ65" s="57"/>
      <c r="EA65" s="57"/>
      <c r="EB65" s="57"/>
      <c r="EC65" s="57"/>
      <c r="ED65" s="57"/>
      <c r="EE65" s="57"/>
      <c r="EF65" s="57"/>
      <c r="EG65" s="57"/>
      <c r="EH65" s="57"/>
      <c r="EI65" s="57"/>
      <c r="EJ65" s="51"/>
      <c r="EK65" s="51"/>
      <c r="EL65" s="51"/>
    </row>
    <row r="66" spans="1:142" ht="17.399999999999999" x14ac:dyDescent="0.25">
      <c r="A66" s="49" t="str">
        <f>IF(ISERROR(VALUE(SUBSTITUTE(prevWBS,".",""))),"1",IF(ISERROR(FIND("`",SUBSTITUTE(prevWBS,".","`",1))),TEXT(VALUE(prevWBS)+1,"#"),TEXT(VALUE(LEFT(prevWBS,FIND("`",SUBSTITUTE(prevWBS,".","`",1))-1))+1,"#")))</f>
        <v>13</v>
      </c>
      <c r="B66" s="50" t="s">
        <v>138</v>
      </c>
      <c r="C66" s="51"/>
      <c r="D66" s="52"/>
      <c r="E66" s="77"/>
      <c r="F66" s="77" t="str">
        <f t="shared" ref="F66:F69" si="21">IF(ISBLANK(E66)," - ",IF(G66=0,E66,E66+G66-1))</f>
        <v xml:space="preserve"> - </v>
      </c>
      <c r="G66" s="53"/>
      <c r="H66" s="54"/>
      <c r="I66" s="55" t="str">
        <f t="shared" ref="I66:I69" si="22">IF(OR(F66=0,E66=0)," - ",NETWORKDAYS(E66,F66))</f>
        <v xml:space="preserve"> - </v>
      </c>
      <c r="J66" s="74"/>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c r="AK66" s="80"/>
      <c r="AL66" s="80"/>
      <c r="AM66" s="80"/>
      <c r="AN66" s="80"/>
      <c r="AO66" s="80"/>
      <c r="AP66" s="80"/>
      <c r="AQ66" s="80"/>
      <c r="AR66" s="80"/>
      <c r="AS66" s="80"/>
      <c r="AT66" s="80"/>
      <c r="AU66" s="80"/>
      <c r="AV66" s="80"/>
      <c r="AW66" s="80"/>
      <c r="AX66" s="80"/>
      <c r="AY66" s="80"/>
      <c r="AZ66" s="80"/>
      <c r="BA66" s="80"/>
      <c r="BB66" s="80"/>
      <c r="BC66" s="80"/>
      <c r="BD66" s="80"/>
      <c r="BE66" s="80"/>
      <c r="BF66" s="80"/>
      <c r="BG66" s="80"/>
      <c r="BH66" s="80"/>
      <c r="BI66" s="80"/>
      <c r="BJ66" s="80"/>
      <c r="BK66" s="80"/>
      <c r="BL66" s="80"/>
      <c r="BM66" s="80"/>
      <c r="BN66" s="80"/>
      <c r="BO66" s="51"/>
      <c r="BP66" s="51"/>
      <c r="BQ66" s="51"/>
      <c r="BR66" s="51"/>
      <c r="BS66" s="51"/>
      <c r="BT66" s="51"/>
      <c r="BU66" s="51"/>
      <c r="BV66" s="51"/>
      <c r="BW66" s="51"/>
      <c r="BX66" s="51"/>
      <c r="BY66" s="51"/>
      <c r="BZ66" s="51"/>
      <c r="CA66" s="51"/>
      <c r="CB66" s="51"/>
      <c r="CC66" s="51"/>
      <c r="CD66" s="51"/>
      <c r="CE66" s="51"/>
      <c r="CF66" s="51"/>
      <c r="CG66" s="51"/>
      <c r="CH66" s="51"/>
      <c r="CI66" s="51"/>
      <c r="CJ66" s="51"/>
      <c r="CK66" s="51"/>
      <c r="CL66" s="51"/>
      <c r="CM66" s="51"/>
      <c r="CN66" s="51"/>
      <c r="CO66" s="51"/>
      <c r="CP66" s="51"/>
      <c r="CQ66" s="51"/>
      <c r="CR66" s="51"/>
      <c r="CS66" s="51"/>
      <c r="CT66" s="51"/>
      <c r="CU66" s="51"/>
      <c r="CV66" s="51"/>
      <c r="CW66" s="51"/>
      <c r="CX66" s="51"/>
      <c r="CY66" s="51"/>
      <c r="CZ66" s="51"/>
      <c r="DA66" s="51"/>
      <c r="DB66" s="51"/>
      <c r="DC66" s="51"/>
      <c r="DD66" s="51"/>
      <c r="DE66" s="51"/>
      <c r="DF66" s="51"/>
      <c r="DG66" s="51"/>
      <c r="DH66" s="51"/>
      <c r="DI66" s="51"/>
      <c r="DJ66" s="51"/>
      <c r="DK66" s="51"/>
      <c r="DL66" s="51"/>
      <c r="DM66" s="51"/>
      <c r="DN66" s="51"/>
      <c r="DO66" s="51"/>
      <c r="DP66" s="51"/>
      <c r="DQ66" s="51"/>
      <c r="DR66" s="51"/>
      <c r="DS66" s="51"/>
      <c r="DT66" s="51"/>
      <c r="DU66" s="51"/>
      <c r="DV66" s="51"/>
      <c r="DW66" s="51"/>
      <c r="DX66" s="51"/>
      <c r="DY66" s="51"/>
      <c r="DZ66" s="51"/>
      <c r="EA66" s="51"/>
      <c r="EB66" s="51"/>
      <c r="EC66" s="51"/>
      <c r="ED66" s="51"/>
      <c r="EE66" s="51"/>
      <c r="EF66" s="51"/>
      <c r="EG66" s="51"/>
      <c r="EH66" s="51"/>
      <c r="EI66" s="51"/>
      <c r="EJ66" s="57"/>
      <c r="EK66" s="57"/>
      <c r="EL66" s="57"/>
    </row>
    <row r="67" spans="1:142" ht="17.399999999999999" x14ac:dyDescent="0.25">
      <c r="A67" s="56"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13.1</v>
      </c>
      <c r="B67" s="97" t="s">
        <v>190</v>
      </c>
      <c r="C67" s="57"/>
      <c r="D67" s="98"/>
      <c r="E67" s="75">
        <v>43508</v>
      </c>
      <c r="F67" s="76">
        <v>43518</v>
      </c>
      <c r="G67" s="58">
        <v>1</v>
      </c>
      <c r="H67" s="59">
        <v>0</v>
      </c>
      <c r="I67" s="60">
        <v>2</v>
      </c>
      <c r="J67" s="73"/>
      <c r="K67" s="79"/>
      <c r="L67" s="79"/>
      <c r="M67" s="79"/>
      <c r="N67" s="79"/>
      <c r="O67" s="79"/>
      <c r="P67" s="79"/>
      <c r="Q67" s="79"/>
      <c r="R67" s="79"/>
      <c r="S67" s="79"/>
      <c r="T67" s="79"/>
      <c r="U67" s="79"/>
      <c r="V67" s="79"/>
      <c r="W67" s="79"/>
      <c r="X67" s="79"/>
      <c r="Y67" s="79"/>
      <c r="Z67" s="79"/>
      <c r="AA67" s="79"/>
      <c r="AB67" s="79"/>
      <c r="AC67" s="79"/>
      <c r="AD67" s="79"/>
      <c r="AE67" s="79"/>
      <c r="AF67" s="79"/>
      <c r="AG67" s="79"/>
      <c r="AH67" s="79"/>
      <c r="AI67" s="79"/>
      <c r="AJ67" s="79"/>
      <c r="AK67" s="79"/>
      <c r="AL67" s="79"/>
      <c r="AM67" s="79"/>
      <c r="AN67" s="79"/>
      <c r="AO67" s="79"/>
      <c r="AP67" s="79"/>
      <c r="AQ67" s="79"/>
      <c r="AR67" s="79"/>
      <c r="AS67" s="79"/>
      <c r="AT67" s="79"/>
      <c r="AU67" s="79"/>
      <c r="AV67" s="79"/>
      <c r="AW67" s="79"/>
      <c r="AX67" s="79"/>
      <c r="AY67" s="79"/>
      <c r="AZ67" s="79"/>
      <c r="BA67" s="79"/>
      <c r="BB67" s="79"/>
      <c r="BC67" s="79"/>
      <c r="BD67" s="79"/>
      <c r="BE67" s="79"/>
      <c r="BF67" s="79"/>
      <c r="BG67" s="79"/>
      <c r="BH67" s="79"/>
      <c r="BI67" s="79"/>
      <c r="BJ67" s="79"/>
      <c r="BK67" s="79"/>
      <c r="BL67" s="79"/>
      <c r="BM67" s="79"/>
      <c r="BN67" s="79"/>
      <c r="BO67" s="57"/>
      <c r="BP67" s="57"/>
      <c r="BQ67" s="57"/>
      <c r="BR67" s="57"/>
      <c r="BS67" s="57"/>
      <c r="BT67" s="57"/>
      <c r="BU67" s="57"/>
      <c r="BV67" s="57"/>
      <c r="BW67" s="57"/>
      <c r="BX67" s="57"/>
      <c r="BY67" s="57"/>
      <c r="BZ67" s="57"/>
      <c r="CA67" s="57"/>
      <c r="CB67" s="57"/>
      <c r="CC67" s="57"/>
      <c r="CD67" s="57"/>
      <c r="CE67" s="57"/>
      <c r="CF67" s="57"/>
      <c r="CG67" s="57"/>
      <c r="CH67" s="57"/>
      <c r="CI67" s="57"/>
      <c r="CJ67" s="57"/>
      <c r="CK67" s="57"/>
      <c r="CL67" s="57"/>
      <c r="CM67" s="57"/>
      <c r="CN67" s="57"/>
      <c r="CO67" s="57"/>
      <c r="CP67" s="57"/>
      <c r="CQ67" s="57"/>
      <c r="CR67" s="57"/>
      <c r="CS67" s="57"/>
      <c r="CT67" s="57"/>
      <c r="CU67" s="57"/>
      <c r="CV67" s="57"/>
      <c r="CW67" s="57"/>
      <c r="CX67" s="57"/>
      <c r="CY67" s="57"/>
      <c r="CZ67" s="57"/>
      <c r="DA67" s="57"/>
      <c r="DB67" s="57"/>
      <c r="DC67" s="57"/>
      <c r="DD67" s="57"/>
      <c r="DE67" s="57"/>
      <c r="DF67" s="57"/>
      <c r="DG67" s="57"/>
      <c r="DH67" s="57"/>
      <c r="DI67" s="57"/>
      <c r="DJ67" s="57"/>
      <c r="DK67" s="57"/>
      <c r="DL67" s="57"/>
      <c r="DM67" s="57"/>
      <c r="DN67" s="57"/>
      <c r="DO67" s="57"/>
      <c r="DP67" s="57"/>
      <c r="DQ67" s="57"/>
      <c r="DR67" s="57"/>
      <c r="DS67" s="57"/>
      <c r="DT67" s="57"/>
      <c r="DU67" s="57"/>
      <c r="DV67" s="57"/>
      <c r="DW67" s="57"/>
      <c r="DX67" s="57"/>
      <c r="DY67" s="57"/>
      <c r="DZ67" s="57"/>
      <c r="EA67" s="57"/>
      <c r="EB67" s="57"/>
      <c r="EC67" s="57"/>
      <c r="ED67" s="57"/>
      <c r="EE67" s="57"/>
      <c r="EF67" s="57"/>
      <c r="EG67" s="57"/>
      <c r="EH67" s="57"/>
      <c r="EI67" s="57"/>
      <c r="EJ67" s="57"/>
      <c r="EK67" s="57"/>
      <c r="EL67" s="57"/>
    </row>
    <row r="68" spans="1:142" ht="22.8" x14ac:dyDescent="0.25">
      <c r="A68" s="56"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13.2</v>
      </c>
      <c r="B68" s="97" t="s">
        <v>191</v>
      </c>
      <c r="C68" s="57"/>
      <c r="D68" s="98"/>
      <c r="E68" s="75">
        <v>43516</v>
      </c>
      <c r="F68" s="76">
        <v>43524</v>
      </c>
      <c r="G68" s="58">
        <v>1</v>
      </c>
      <c r="H68" s="59">
        <v>0</v>
      </c>
      <c r="I68" s="60">
        <v>1</v>
      </c>
      <c r="J68" s="73"/>
      <c r="K68" s="79"/>
      <c r="L68" s="79"/>
      <c r="M68" s="79"/>
      <c r="N68" s="79"/>
      <c r="O68" s="79"/>
      <c r="P68" s="79"/>
      <c r="Q68" s="79"/>
      <c r="R68" s="79"/>
      <c r="S68" s="79"/>
      <c r="T68" s="79"/>
      <c r="U68" s="79"/>
      <c r="V68" s="79"/>
      <c r="W68" s="79"/>
      <c r="X68" s="79"/>
      <c r="Y68" s="79"/>
      <c r="Z68" s="79"/>
      <c r="AA68" s="79"/>
      <c r="AB68" s="79"/>
      <c r="AC68" s="79"/>
      <c r="AD68" s="79"/>
      <c r="AE68" s="79"/>
      <c r="AF68" s="79"/>
      <c r="AG68" s="79"/>
      <c r="AH68" s="79"/>
      <c r="AI68" s="79"/>
      <c r="AJ68" s="79"/>
      <c r="AK68" s="79"/>
      <c r="AL68" s="79"/>
      <c r="AM68" s="79"/>
      <c r="AN68" s="79"/>
      <c r="AO68" s="79"/>
      <c r="AP68" s="79"/>
      <c r="AQ68" s="79"/>
      <c r="AR68" s="79"/>
      <c r="AS68" s="79"/>
      <c r="AT68" s="79"/>
      <c r="AU68" s="79"/>
      <c r="AV68" s="79"/>
      <c r="AW68" s="79"/>
      <c r="AX68" s="79"/>
      <c r="AY68" s="79"/>
      <c r="AZ68" s="79"/>
      <c r="BA68" s="79"/>
      <c r="BB68" s="79"/>
      <c r="BC68" s="79"/>
      <c r="BD68" s="79"/>
      <c r="BE68" s="79"/>
      <c r="BF68" s="79"/>
      <c r="BG68" s="79"/>
      <c r="BH68" s="79"/>
      <c r="BI68" s="79"/>
      <c r="BJ68" s="79"/>
      <c r="BK68" s="79"/>
      <c r="BL68" s="79"/>
      <c r="BM68" s="79"/>
      <c r="BN68" s="79"/>
      <c r="BO68" s="57"/>
      <c r="BP68" s="57"/>
      <c r="BQ68" s="57"/>
      <c r="BR68" s="57"/>
      <c r="BS68" s="57"/>
      <c r="BT68" s="57"/>
      <c r="BU68" s="57"/>
      <c r="BV68" s="57"/>
      <c r="BW68" s="57"/>
      <c r="BX68" s="57"/>
      <c r="BY68" s="57"/>
      <c r="BZ68" s="57"/>
      <c r="CA68" s="57"/>
      <c r="CB68" s="57"/>
      <c r="CC68" s="57"/>
      <c r="CD68" s="57"/>
      <c r="CE68" s="57"/>
      <c r="CF68" s="57"/>
      <c r="CG68" s="57"/>
      <c r="CH68" s="57"/>
      <c r="CI68" s="57"/>
      <c r="CJ68" s="57"/>
      <c r="CK68" s="57"/>
      <c r="CL68" s="57"/>
      <c r="CM68" s="57"/>
      <c r="CN68" s="57"/>
      <c r="CO68" s="57"/>
      <c r="CP68" s="57"/>
      <c r="CQ68" s="57"/>
      <c r="CR68" s="57"/>
      <c r="CS68" s="57"/>
      <c r="CT68" s="57"/>
      <c r="CU68" s="57"/>
      <c r="CV68" s="57"/>
      <c r="CW68" s="57"/>
      <c r="CX68" s="57"/>
      <c r="CY68" s="57"/>
      <c r="CZ68" s="57"/>
      <c r="DA68" s="57"/>
      <c r="DB68" s="57"/>
      <c r="DC68" s="57"/>
      <c r="DD68" s="57"/>
      <c r="DE68" s="57"/>
      <c r="DF68" s="57"/>
      <c r="DG68" s="57"/>
      <c r="DH68" s="57"/>
      <c r="DI68" s="57"/>
      <c r="DJ68" s="57"/>
      <c r="DK68" s="57"/>
      <c r="DL68" s="57"/>
      <c r="DM68" s="57"/>
      <c r="DN68" s="57"/>
      <c r="DO68" s="57"/>
      <c r="DP68" s="57"/>
      <c r="DQ68" s="57"/>
      <c r="DR68" s="57"/>
      <c r="DS68" s="57"/>
      <c r="DT68" s="57"/>
      <c r="DU68" s="57"/>
      <c r="DV68" s="57"/>
      <c r="DW68" s="57"/>
      <c r="DX68" s="57"/>
      <c r="DY68" s="57"/>
      <c r="DZ68" s="57"/>
      <c r="EA68" s="57"/>
      <c r="EB68" s="57"/>
      <c r="EC68" s="57"/>
      <c r="ED68" s="57"/>
      <c r="EE68" s="57"/>
      <c r="EF68" s="57"/>
      <c r="EG68" s="57"/>
      <c r="EH68" s="57"/>
      <c r="EI68" s="57"/>
      <c r="EJ68" s="57"/>
      <c r="EK68" s="57"/>
      <c r="EL68" s="57"/>
    </row>
    <row r="69" spans="1:142" ht="17.399999999999999" x14ac:dyDescent="0.25">
      <c r="A69" s="56"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13.3</v>
      </c>
      <c r="B69" s="97" t="s">
        <v>147</v>
      </c>
      <c r="C69" s="57"/>
      <c r="D69" s="98"/>
      <c r="E69" s="75">
        <v>43524</v>
      </c>
      <c r="F69" s="76">
        <f t="shared" si="21"/>
        <v>43524</v>
      </c>
      <c r="G69" s="58">
        <v>1</v>
      </c>
      <c r="H69" s="59">
        <v>0</v>
      </c>
      <c r="I69" s="60">
        <f t="shared" si="22"/>
        <v>1</v>
      </c>
      <c r="J69" s="73"/>
      <c r="K69" s="79"/>
      <c r="L69" s="79"/>
      <c r="M69" s="79"/>
      <c r="N69" s="79"/>
      <c r="O69" s="79"/>
      <c r="P69" s="79"/>
      <c r="Q69" s="79"/>
      <c r="R69" s="79"/>
      <c r="S69" s="79"/>
      <c r="T69" s="79"/>
      <c r="U69" s="79"/>
      <c r="V69" s="79"/>
      <c r="W69" s="79"/>
      <c r="X69" s="79"/>
      <c r="Y69" s="79"/>
      <c r="Z69" s="79"/>
      <c r="AA69" s="79"/>
      <c r="AB69" s="79"/>
      <c r="AC69" s="79"/>
      <c r="AD69" s="79"/>
      <c r="AE69" s="79"/>
      <c r="AF69" s="79"/>
      <c r="AG69" s="79"/>
      <c r="AH69" s="79"/>
      <c r="AI69" s="79"/>
      <c r="AJ69" s="79"/>
      <c r="AK69" s="79"/>
      <c r="AL69" s="79"/>
      <c r="AM69" s="79"/>
      <c r="AN69" s="79"/>
      <c r="AO69" s="79"/>
      <c r="AP69" s="79"/>
      <c r="AQ69" s="79"/>
      <c r="AR69" s="79"/>
      <c r="AS69" s="79"/>
      <c r="AT69" s="79"/>
      <c r="AU69" s="79"/>
      <c r="AV69" s="79"/>
      <c r="AW69" s="79"/>
      <c r="AX69" s="79"/>
      <c r="AY69" s="79"/>
      <c r="AZ69" s="79"/>
      <c r="BA69" s="79"/>
      <c r="BB69" s="79"/>
      <c r="BC69" s="79"/>
      <c r="BD69" s="79"/>
      <c r="BE69" s="79"/>
      <c r="BF69" s="79"/>
      <c r="BG69" s="79"/>
      <c r="BH69" s="79"/>
      <c r="BI69" s="79"/>
      <c r="BJ69" s="79"/>
      <c r="BK69" s="79"/>
      <c r="BL69" s="79"/>
      <c r="BM69" s="79"/>
      <c r="BN69" s="79"/>
      <c r="BO69" s="57"/>
      <c r="BP69" s="57"/>
      <c r="BQ69" s="57"/>
      <c r="BR69" s="57"/>
      <c r="BS69" s="57"/>
      <c r="BT69" s="57"/>
      <c r="BU69" s="57"/>
      <c r="BV69" s="57"/>
      <c r="BW69" s="57"/>
      <c r="BX69" s="57"/>
      <c r="BY69" s="57"/>
      <c r="BZ69" s="57"/>
      <c r="CA69" s="57"/>
      <c r="CB69" s="57"/>
      <c r="CC69" s="57"/>
      <c r="CD69" s="57"/>
      <c r="CE69" s="57"/>
      <c r="CF69" s="57"/>
      <c r="CG69" s="57"/>
      <c r="CH69" s="57"/>
      <c r="CI69" s="57"/>
      <c r="CJ69" s="57"/>
      <c r="CK69" s="57"/>
      <c r="CL69" s="57"/>
      <c r="CM69" s="57"/>
      <c r="CN69" s="57"/>
      <c r="CO69" s="57"/>
      <c r="CP69" s="57"/>
      <c r="CQ69" s="57"/>
      <c r="CR69" s="57"/>
      <c r="CS69" s="57"/>
      <c r="CT69" s="57"/>
      <c r="CU69" s="57"/>
      <c r="CV69" s="57"/>
      <c r="CW69" s="57"/>
      <c r="CX69" s="57"/>
      <c r="CY69" s="57"/>
      <c r="CZ69" s="57"/>
      <c r="DA69" s="57"/>
      <c r="DB69" s="57"/>
      <c r="DC69" s="57"/>
      <c r="DD69" s="57"/>
      <c r="DE69" s="57"/>
      <c r="DF69" s="57"/>
      <c r="DG69" s="57"/>
      <c r="DH69" s="57"/>
      <c r="DI69" s="57"/>
      <c r="DJ69" s="57"/>
      <c r="DK69" s="57"/>
      <c r="DL69" s="57"/>
      <c r="DM69" s="57"/>
      <c r="DN69" s="57"/>
      <c r="DO69" s="57"/>
      <c r="DP69" s="57"/>
      <c r="DQ69" s="57"/>
      <c r="DR69" s="57"/>
      <c r="DS69" s="57"/>
      <c r="DT69" s="57"/>
      <c r="DU69" s="57"/>
      <c r="DV69" s="57"/>
      <c r="DW69" s="57"/>
      <c r="DX69" s="57"/>
      <c r="DY69" s="57"/>
      <c r="DZ69" s="57"/>
      <c r="EA69" s="57"/>
      <c r="EB69" s="57"/>
      <c r="EC69" s="57"/>
      <c r="ED69" s="57"/>
      <c r="EE69" s="57"/>
      <c r="EF69" s="57"/>
      <c r="EG69" s="57"/>
      <c r="EH69" s="57"/>
      <c r="EI69" s="57"/>
      <c r="EJ69" s="57"/>
    </row>
    <row r="70" spans="1:142" ht="17.399999999999999" x14ac:dyDescent="0.25">
      <c r="A70" s="49" t="str">
        <f>IF(ISERROR(VALUE(SUBSTITUTE(prevWBS,".",""))),"1",IF(ISERROR(FIND("`",SUBSTITUTE(prevWBS,".","`",1))),TEXT(VALUE(prevWBS)+1,"#"),TEXT(VALUE(LEFT(prevWBS,FIND("`",SUBSTITUTE(prevWBS,".","`",1))-1))+1,"#")))</f>
        <v>14</v>
      </c>
      <c r="B70" s="50" t="s">
        <v>192</v>
      </c>
      <c r="C70" s="51"/>
      <c r="D70" s="52"/>
      <c r="E70" s="77"/>
      <c r="F70" s="77" t="str">
        <f t="shared" ref="F70:F72" si="23">IF(ISBLANK(E70)," - ",IF(G70=0,E70,E70+G70-1))</f>
        <v xml:space="preserve"> - </v>
      </c>
      <c r="G70" s="53"/>
      <c r="H70" s="54"/>
      <c r="I70" s="55" t="str">
        <f t="shared" ref="I70:I76" si="24">IF(OR(F70=0,E70=0)," - ",NETWORKDAYS(E70,F70))</f>
        <v xml:space="preserve"> - </v>
      </c>
      <c r="J70" s="74"/>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80"/>
      <c r="AJ70" s="80"/>
      <c r="AK70" s="80"/>
      <c r="AL70" s="80"/>
      <c r="AM70" s="80"/>
      <c r="AN70" s="80"/>
      <c r="AO70" s="80"/>
      <c r="AP70" s="80"/>
      <c r="AQ70" s="80"/>
      <c r="AR70" s="80"/>
      <c r="AS70" s="80"/>
      <c r="AT70" s="80"/>
      <c r="AU70" s="80"/>
      <c r="AV70" s="80"/>
      <c r="AW70" s="80"/>
      <c r="AX70" s="80"/>
      <c r="AY70" s="80"/>
      <c r="AZ70" s="80"/>
      <c r="BA70" s="80"/>
      <c r="BB70" s="80"/>
      <c r="BC70" s="80"/>
      <c r="BD70" s="80"/>
      <c r="BE70" s="80"/>
      <c r="BF70" s="80"/>
      <c r="BG70" s="80"/>
      <c r="BH70" s="80"/>
      <c r="BI70" s="80"/>
      <c r="BJ70" s="80"/>
      <c r="BK70" s="80"/>
      <c r="BL70" s="80"/>
      <c r="BM70" s="80"/>
      <c r="BN70" s="80"/>
      <c r="BO70" s="51"/>
      <c r="BP70" s="51"/>
      <c r="BQ70" s="51"/>
      <c r="BR70" s="51"/>
      <c r="BS70" s="51"/>
      <c r="BT70" s="51"/>
      <c r="BU70" s="51"/>
      <c r="BV70" s="51"/>
      <c r="BW70" s="51"/>
      <c r="BX70" s="51"/>
      <c r="BY70" s="51"/>
      <c r="BZ70" s="51"/>
      <c r="CA70" s="51"/>
      <c r="CB70" s="51"/>
      <c r="CC70" s="51"/>
      <c r="CD70" s="51"/>
      <c r="CE70" s="51"/>
      <c r="CF70" s="51"/>
      <c r="CG70" s="51"/>
      <c r="CH70" s="51"/>
      <c r="CI70" s="51"/>
      <c r="CJ70" s="51"/>
      <c r="CK70" s="51"/>
      <c r="CL70" s="51"/>
      <c r="CM70" s="51"/>
      <c r="CN70" s="51"/>
      <c r="CO70" s="51"/>
      <c r="CP70" s="51"/>
      <c r="CQ70" s="51"/>
      <c r="CR70" s="51"/>
      <c r="CS70" s="51"/>
      <c r="CT70" s="51"/>
      <c r="CU70" s="51"/>
      <c r="CV70" s="51"/>
      <c r="CW70" s="51"/>
      <c r="CX70" s="51"/>
      <c r="CY70" s="51"/>
      <c r="CZ70" s="51"/>
      <c r="DA70" s="51"/>
      <c r="DB70" s="51"/>
      <c r="DC70" s="51"/>
      <c r="DD70" s="51"/>
      <c r="DE70" s="51"/>
      <c r="DF70" s="51"/>
      <c r="DG70" s="51"/>
      <c r="DH70" s="51"/>
      <c r="DI70" s="51"/>
      <c r="DJ70" s="51"/>
      <c r="DK70" s="51"/>
      <c r="DL70" s="51"/>
      <c r="DM70" s="51"/>
      <c r="DN70" s="51"/>
      <c r="DO70" s="51"/>
      <c r="DP70" s="51"/>
      <c r="DQ70" s="51"/>
      <c r="DR70" s="51"/>
      <c r="DS70" s="51"/>
      <c r="DT70" s="51"/>
      <c r="DU70" s="51"/>
      <c r="DV70" s="51"/>
      <c r="DW70" s="51"/>
      <c r="DX70" s="51"/>
      <c r="DY70" s="51"/>
      <c r="DZ70" s="51"/>
      <c r="EA70" s="51"/>
      <c r="EB70" s="51"/>
      <c r="EC70" s="51"/>
      <c r="ED70" s="51"/>
      <c r="EE70" s="51"/>
      <c r="EF70" s="51"/>
      <c r="EG70" s="51"/>
      <c r="EH70" s="51"/>
      <c r="EI70" s="51"/>
      <c r="EJ70" s="51"/>
    </row>
    <row r="71" spans="1:142" ht="22.8" x14ac:dyDescent="0.25">
      <c r="A71" s="56"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14.1</v>
      </c>
      <c r="B71" s="97" t="s">
        <v>193</v>
      </c>
      <c r="C71" s="57"/>
      <c r="D71" s="98"/>
      <c r="E71" s="75">
        <v>43511</v>
      </c>
      <c r="F71" s="76">
        <v>43514</v>
      </c>
      <c r="G71" s="58">
        <v>3</v>
      </c>
      <c r="H71" s="59">
        <v>0</v>
      </c>
      <c r="I71" s="60">
        <f t="shared" si="24"/>
        <v>2</v>
      </c>
      <c r="J71" s="73"/>
      <c r="K71" s="79"/>
      <c r="L71" s="79"/>
      <c r="M71" s="79"/>
      <c r="N71" s="79"/>
      <c r="O71" s="79"/>
      <c r="P71" s="79"/>
      <c r="Q71" s="79"/>
      <c r="R71" s="79"/>
      <c r="S71" s="79"/>
      <c r="T71" s="79"/>
      <c r="U71" s="79"/>
      <c r="V71" s="79"/>
      <c r="W71" s="79"/>
      <c r="X71" s="79"/>
      <c r="Y71" s="79"/>
      <c r="Z71" s="79"/>
      <c r="AA71" s="79"/>
      <c r="AB71" s="79"/>
      <c r="AC71" s="79"/>
      <c r="AD71" s="79"/>
      <c r="AE71" s="79"/>
      <c r="AF71" s="79"/>
      <c r="AG71" s="79"/>
      <c r="AH71" s="79"/>
      <c r="AI71" s="79"/>
      <c r="AJ71" s="79"/>
      <c r="AK71" s="79"/>
      <c r="AL71" s="79"/>
      <c r="AM71" s="79"/>
      <c r="AN71" s="79"/>
      <c r="AO71" s="79"/>
      <c r="AP71" s="79"/>
      <c r="AQ71" s="79"/>
      <c r="AR71" s="79"/>
      <c r="AS71" s="79"/>
      <c r="AT71" s="79"/>
      <c r="AU71" s="79"/>
      <c r="AV71" s="79"/>
      <c r="AW71" s="79"/>
      <c r="AX71" s="79"/>
      <c r="AY71" s="79"/>
      <c r="AZ71" s="79"/>
      <c r="BA71" s="79"/>
      <c r="BB71" s="79"/>
      <c r="BC71" s="79"/>
      <c r="BD71" s="79"/>
      <c r="BE71" s="79"/>
      <c r="BF71" s="79"/>
      <c r="BG71" s="79"/>
      <c r="BH71" s="79"/>
      <c r="BI71" s="79"/>
      <c r="BJ71" s="79"/>
      <c r="BK71" s="79"/>
      <c r="BL71" s="79"/>
      <c r="BM71" s="79"/>
      <c r="BN71" s="79"/>
      <c r="BO71" s="57"/>
      <c r="BP71" s="57"/>
      <c r="BQ71" s="57"/>
      <c r="BR71" s="57"/>
      <c r="BS71" s="57"/>
      <c r="BT71" s="57"/>
      <c r="BU71" s="57"/>
      <c r="BV71" s="57"/>
      <c r="BW71" s="57"/>
      <c r="BX71" s="57"/>
      <c r="BY71" s="57"/>
      <c r="BZ71" s="57"/>
      <c r="CA71" s="57"/>
      <c r="CB71" s="57"/>
      <c r="CC71" s="57"/>
      <c r="CD71" s="57"/>
      <c r="CE71" s="57"/>
      <c r="CF71" s="57"/>
      <c r="CG71" s="57"/>
      <c r="CH71" s="57"/>
      <c r="CI71" s="57"/>
      <c r="CJ71" s="57"/>
      <c r="CK71" s="57"/>
      <c r="CL71" s="57"/>
      <c r="CM71" s="57"/>
      <c r="CN71" s="57"/>
      <c r="CO71" s="57"/>
      <c r="CP71" s="57"/>
      <c r="CQ71" s="57"/>
      <c r="CR71" s="57"/>
      <c r="CS71" s="57"/>
      <c r="CT71" s="57"/>
      <c r="CU71" s="57"/>
      <c r="CV71" s="57"/>
      <c r="CW71" s="57"/>
      <c r="CX71" s="57"/>
      <c r="CY71" s="57"/>
      <c r="CZ71" s="57"/>
      <c r="DA71" s="57"/>
      <c r="DB71" s="57"/>
      <c r="DC71" s="57"/>
      <c r="DD71" s="57"/>
      <c r="DE71" s="57"/>
      <c r="DF71" s="57"/>
      <c r="DG71" s="57"/>
      <c r="DH71" s="57"/>
      <c r="DI71" s="57"/>
      <c r="DJ71" s="57"/>
      <c r="DK71" s="57"/>
      <c r="DL71" s="57"/>
      <c r="DM71" s="57"/>
      <c r="DN71" s="57"/>
      <c r="DO71" s="57"/>
      <c r="DP71" s="57"/>
      <c r="DQ71" s="57"/>
      <c r="DR71" s="57"/>
      <c r="DS71" s="57"/>
      <c r="DT71" s="57"/>
      <c r="DU71" s="57"/>
      <c r="DV71" s="57"/>
      <c r="DW71" s="57"/>
      <c r="DX71" s="57"/>
      <c r="DY71" s="57"/>
      <c r="DZ71" s="57"/>
      <c r="EA71" s="57"/>
      <c r="EB71" s="57"/>
      <c r="EC71" s="57"/>
      <c r="ED71" s="57"/>
      <c r="EE71" s="57"/>
      <c r="EF71" s="57"/>
      <c r="EG71" s="57"/>
      <c r="EH71" s="57"/>
      <c r="EI71" s="57"/>
      <c r="EJ71" s="57"/>
    </row>
    <row r="72" spans="1:142" ht="22.8" x14ac:dyDescent="0.25">
      <c r="A72" s="56" t="str">
        <f>IF(ISERROR(VALUE(SUBSTITUTE(prevWBS,".",""))),"0.0.1",IF(ISERROR(FIND("`",SUBSTITUTE(prevWBS,".","`",2))),prevWBS&amp;".1",LEFT(prevWBS,FIND("`",SUBSTITUTE(prevWBS,".","`",2)))&amp;IF(ISERROR(FIND("`",SUBSTITUTE(prevWBS,".","`",3))),VALUE(RIGHT(prevWBS,LEN(prevWBS)-FIND("`",SUBSTITUTE(prevWBS,".","`",2))))+1,VALUE(MID(prevWBS,FIND("`",SUBSTITUTE(prevWBS,".","`",2))+1,(FIND("`",SUBSTITUTE(prevWBS,".","`",3))-FIND("`",SUBSTITUTE(prevWBS,".","`",2))-1)))+1)))</f>
        <v>14.1.1</v>
      </c>
      <c r="B72" s="99" t="s">
        <v>194</v>
      </c>
      <c r="C72" s="57"/>
      <c r="D72" s="98"/>
      <c r="E72" s="75">
        <v>43515</v>
      </c>
      <c r="F72" s="76">
        <f t="shared" si="23"/>
        <v>43517</v>
      </c>
      <c r="G72" s="58">
        <v>3</v>
      </c>
      <c r="H72" s="59">
        <v>0</v>
      </c>
      <c r="I72" s="60">
        <f t="shared" si="24"/>
        <v>3</v>
      </c>
      <c r="J72" s="73"/>
      <c r="K72" s="79"/>
      <c r="L72" s="79"/>
      <c r="M72" s="79"/>
      <c r="N72" s="79"/>
      <c r="O72" s="79"/>
      <c r="P72" s="79"/>
      <c r="Q72" s="79"/>
      <c r="R72" s="79"/>
      <c r="S72" s="79"/>
      <c r="T72" s="79"/>
      <c r="U72" s="79"/>
      <c r="V72" s="79"/>
      <c r="W72" s="79"/>
      <c r="X72" s="79"/>
      <c r="Y72" s="79"/>
      <c r="Z72" s="79"/>
      <c r="AA72" s="79"/>
      <c r="AB72" s="79"/>
      <c r="AC72" s="79"/>
      <c r="AD72" s="79"/>
      <c r="AE72" s="79"/>
      <c r="AF72" s="79"/>
      <c r="AG72" s="79"/>
      <c r="AH72" s="79"/>
      <c r="AI72" s="79"/>
      <c r="AJ72" s="79"/>
      <c r="AK72" s="79"/>
      <c r="AL72" s="79"/>
      <c r="AM72" s="79"/>
      <c r="AN72" s="79"/>
      <c r="AO72" s="79"/>
      <c r="AP72" s="79"/>
      <c r="AQ72" s="79"/>
      <c r="AR72" s="79"/>
      <c r="AS72" s="79"/>
      <c r="AT72" s="79"/>
      <c r="AU72" s="79"/>
      <c r="AV72" s="79"/>
      <c r="AW72" s="79"/>
      <c r="AX72" s="79"/>
      <c r="AY72" s="79"/>
      <c r="AZ72" s="79"/>
      <c r="BA72" s="79"/>
      <c r="BB72" s="79"/>
      <c r="BC72" s="79"/>
      <c r="BD72" s="79"/>
      <c r="BE72" s="79"/>
      <c r="BF72" s="79"/>
      <c r="BG72" s="79"/>
      <c r="BH72" s="79"/>
      <c r="BI72" s="79"/>
      <c r="BJ72" s="79"/>
      <c r="BK72" s="79"/>
      <c r="BL72" s="79"/>
      <c r="BM72" s="79"/>
      <c r="BN72" s="79"/>
      <c r="BO72" s="57"/>
      <c r="BP72" s="57"/>
      <c r="BQ72" s="57"/>
      <c r="BR72" s="57"/>
      <c r="BS72" s="57"/>
      <c r="BT72" s="57"/>
      <c r="BU72" s="57"/>
      <c r="BV72" s="57"/>
      <c r="BW72" s="57"/>
      <c r="BX72" s="57"/>
      <c r="BY72" s="57"/>
      <c r="BZ72" s="57"/>
      <c r="CA72" s="57"/>
      <c r="CB72" s="57"/>
      <c r="CC72" s="57"/>
      <c r="CD72" s="57"/>
      <c r="CE72" s="57"/>
      <c r="CF72" s="57"/>
      <c r="CG72" s="57"/>
      <c r="CH72" s="57"/>
      <c r="CI72" s="57"/>
      <c r="CJ72" s="57"/>
      <c r="CK72" s="57"/>
      <c r="CL72" s="57"/>
      <c r="CM72" s="57"/>
      <c r="CN72" s="57"/>
      <c r="CO72" s="57"/>
      <c r="CP72" s="57"/>
      <c r="CQ72" s="57"/>
      <c r="CR72" s="57"/>
      <c r="CS72" s="57"/>
      <c r="CT72" s="57"/>
      <c r="CU72" s="57"/>
      <c r="CV72" s="57"/>
      <c r="CW72" s="57"/>
      <c r="CX72" s="57"/>
      <c r="CY72" s="57"/>
      <c r="CZ72" s="57"/>
      <c r="DA72" s="57"/>
      <c r="DB72" s="57"/>
      <c r="DC72" s="57"/>
      <c r="DD72" s="57"/>
      <c r="DE72" s="57"/>
      <c r="DF72" s="57"/>
      <c r="DG72" s="57"/>
      <c r="DH72" s="57"/>
      <c r="DI72" s="57"/>
      <c r="DJ72" s="57"/>
      <c r="DK72" s="57"/>
      <c r="DL72" s="57"/>
      <c r="DM72" s="57"/>
      <c r="DN72" s="57"/>
      <c r="DO72" s="57"/>
      <c r="DP72" s="57"/>
      <c r="DQ72" s="57"/>
      <c r="DR72" s="57"/>
      <c r="DS72" s="57"/>
      <c r="DT72" s="57"/>
      <c r="DU72" s="57"/>
      <c r="DV72" s="57"/>
      <c r="DW72" s="57"/>
      <c r="DX72" s="57"/>
      <c r="DY72" s="57"/>
      <c r="DZ72" s="57"/>
      <c r="EA72" s="57"/>
      <c r="EB72" s="57"/>
      <c r="EC72" s="57"/>
      <c r="ED72" s="57"/>
      <c r="EE72" s="57"/>
      <c r="EF72" s="57"/>
      <c r="EG72" s="57"/>
      <c r="EH72" s="57"/>
      <c r="EI72" s="57"/>
      <c r="EJ72" s="57"/>
    </row>
    <row r="73" spans="1:142" ht="22.8" x14ac:dyDescent="0.25">
      <c r="A73" s="56"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14.2</v>
      </c>
      <c r="B73" s="97" t="s">
        <v>195</v>
      </c>
      <c r="C73" s="57"/>
      <c r="D73" s="98"/>
      <c r="E73" s="75">
        <v>43516</v>
      </c>
      <c r="F73" s="76">
        <v>43521</v>
      </c>
      <c r="G73" s="58">
        <v>1</v>
      </c>
      <c r="H73" s="59">
        <v>0</v>
      </c>
      <c r="I73" s="60">
        <f t="shared" si="24"/>
        <v>4</v>
      </c>
      <c r="J73" s="73"/>
      <c r="K73" s="79"/>
      <c r="L73" s="79"/>
      <c r="M73" s="79"/>
      <c r="N73" s="79"/>
      <c r="O73" s="79"/>
      <c r="P73" s="79"/>
      <c r="Q73" s="79"/>
      <c r="R73" s="79"/>
      <c r="S73" s="79"/>
      <c r="T73" s="79"/>
      <c r="U73" s="79"/>
      <c r="V73" s="79"/>
      <c r="W73" s="79"/>
      <c r="X73" s="79"/>
      <c r="Y73" s="79"/>
      <c r="Z73" s="79"/>
      <c r="AA73" s="79"/>
      <c r="AB73" s="79"/>
      <c r="AC73" s="79"/>
      <c r="AD73" s="79"/>
      <c r="AE73" s="79"/>
      <c r="AF73" s="79"/>
      <c r="AG73" s="79"/>
      <c r="AH73" s="79"/>
      <c r="AI73" s="79"/>
      <c r="AJ73" s="79"/>
      <c r="AK73" s="79"/>
      <c r="AL73" s="79"/>
      <c r="AM73" s="79"/>
      <c r="AN73" s="79"/>
      <c r="AO73" s="79"/>
      <c r="AP73" s="79"/>
      <c r="AQ73" s="79"/>
      <c r="AR73" s="79"/>
      <c r="AS73" s="79"/>
      <c r="AT73" s="79"/>
      <c r="AU73" s="79"/>
      <c r="AV73" s="79"/>
      <c r="AW73" s="79"/>
      <c r="AX73" s="79"/>
      <c r="AY73" s="79"/>
      <c r="AZ73" s="79"/>
      <c r="BA73" s="79"/>
      <c r="BB73" s="79"/>
      <c r="BC73" s="79"/>
      <c r="BD73" s="79"/>
      <c r="BE73" s="79"/>
      <c r="BF73" s="79"/>
      <c r="BG73" s="79"/>
      <c r="BH73" s="79"/>
      <c r="BI73" s="79"/>
      <c r="BJ73" s="79"/>
      <c r="BK73" s="79"/>
      <c r="BL73" s="79"/>
      <c r="BM73" s="79"/>
      <c r="BN73" s="79"/>
      <c r="BO73" s="57"/>
      <c r="BP73" s="57"/>
      <c r="BQ73" s="57"/>
      <c r="BR73" s="57"/>
      <c r="BS73" s="57"/>
      <c r="BT73" s="57"/>
      <c r="BU73" s="57"/>
      <c r="BV73" s="57"/>
      <c r="BW73" s="57"/>
      <c r="BX73" s="57"/>
      <c r="BY73" s="57"/>
      <c r="BZ73" s="57"/>
      <c r="CA73" s="57"/>
      <c r="CB73" s="57"/>
      <c r="CC73" s="57"/>
      <c r="CD73" s="57"/>
      <c r="CE73" s="57"/>
      <c r="CF73" s="57"/>
      <c r="CG73" s="57"/>
      <c r="CH73" s="57"/>
      <c r="CI73" s="57"/>
      <c r="CJ73" s="57"/>
      <c r="CK73" s="57"/>
      <c r="CL73" s="57"/>
      <c r="CM73" s="57"/>
      <c r="CN73" s="57"/>
      <c r="CO73" s="57"/>
      <c r="CP73" s="57"/>
      <c r="CQ73" s="57"/>
      <c r="CR73" s="57"/>
      <c r="CS73" s="57"/>
      <c r="CT73" s="57"/>
      <c r="CU73" s="57"/>
      <c r="CV73" s="57"/>
      <c r="CW73" s="57"/>
      <c r="CX73" s="57"/>
      <c r="CY73" s="57"/>
      <c r="CZ73" s="57"/>
      <c r="DA73" s="57"/>
      <c r="DB73" s="57"/>
      <c r="DC73" s="57"/>
      <c r="DD73" s="57"/>
      <c r="DE73" s="57"/>
      <c r="DF73" s="57"/>
      <c r="DG73" s="57"/>
      <c r="DH73" s="57"/>
      <c r="DI73" s="57"/>
      <c r="DJ73" s="57"/>
      <c r="DK73" s="57"/>
      <c r="DL73" s="57"/>
      <c r="DM73" s="57"/>
      <c r="DN73" s="57"/>
      <c r="DO73" s="57"/>
      <c r="DP73" s="57"/>
      <c r="DQ73" s="57"/>
      <c r="DR73" s="57"/>
      <c r="DS73" s="57"/>
      <c r="DT73" s="57"/>
      <c r="DU73" s="57"/>
      <c r="DV73" s="57"/>
      <c r="DW73" s="57"/>
      <c r="DX73" s="57"/>
      <c r="DY73" s="57"/>
      <c r="DZ73" s="57"/>
      <c r="EA73" s="57"/>
      <c r="EB73" s="57"/>
      <c r="EC73" s="57"/>
      <c r="ED73" s="57"/>
      <c r="EE73" s="57"/>
      <c r="EF73" s="57"/>
      <c r="EG73" s="57"/>
      <c r="EH73" s="57"/>
      <c r="EI73" s="57"/>
      <c r="EJ73" s="57"/>
    </row>
    <row r="74" spans="1:142" ht="22.8" x14ac:dyDescent="0.25">
      <c r="A74" s="56"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14.3</v>
      </c>
      <c r="B74" s="97" t="s">
        <v>196</v>
      </c>
      <c r="C74" s="57"/>
      <c r="D74" s="98"/>
      <c r="E74" s="75">
        <v>43523</v>
      </c>
      <c r="F74" s="76">
        <v>43525</v>
      </c>
      <c r="G74" s="58">
        <v>2</v>
      </c>
      <c r="H74" s="59">
        <v>0</v>
      </c>
      <c r="I74" s="60">
        <f t="shared" si="24"/>
        <v>3</v>
      </c>
      <c r="J74" s="73"/>
      <c r="K74" s="79"/>
      <c r="L74" s="79"/>
      <c r="M74" s="79"/>
      <c r="N74" s="79"/>
      <c r="O74" s="79"/>
      <c r="P74" s="79"/>
      <c r="Q74" s="79"/>
      <c r="R74" s="79"/>
      <c r="S74" s="79"/>
      <c r="T74" s="79"/>
      <c r="U74" s="79"/>
      <c r="V74" s="79"/>
      <c r="W74" s="79"/>
      <c r="X74" s="79"/>
      <c r="Y74" s="79"/>
      <c r="Z74" s="79"/>
      <c r="AA74" s="79"/>
      <c r="AB74" s="79"/>
      <c r="AC74" s="79"/>
      <c r="AD74" s="79"/>
      <c r="AE74" s="79"/>
      <c r="AF74" s="79"/>
      <c r="AG74" s="79"/>
      <c r="AH74" s="79"/>
      <c r="AI74" s="79"/>
      <c r="AJ74" s="79"/>
      <c r="AK74" s="79"/>
      <c r="AL74" s="79"/>
      <c r="AM74" s="79"/>
      <c r="AN74" s="79"/>
      <c r="AO74" s="79"/>
      <c r="AP74" s="79"/>
      <c r="AQ74" s="79"/>
      <c r="AR74" s="79"/>
      <c r="AS74" s="79"/>
      <c r="AT74" s="79"/>
      <c r="AU74" s="79"/>
      <c r="AV74" s="79"/>
      <c r="AW74" s="79"/>
      <c r="AX74" s="79"/>
      <c r="AY74" s="79"/>
      <c r="AZ74" s="79"/>
      <c r="BA74" s="79"/>
      <c r="BB74" s="79"/>
      <c r="BC74" s="79"/>
      <c r="BD74" s="79"/>
      <c r="BE74" s="79"/>
      <c r="BF74" s="79"/>
      <c r="BG74" s="79"/>
      <c r="BH74" s="79"/>
      <c r="BI74" s="79"/>
      <c r="BJ74" s="79"/>
      <c r="BK74" s="79"/>
      <c r="BL74" s="79"/>
      <c r="BM74" s="79"/>
      <c r="BN74" s="79"/>
      <c r="BO74" s="57"/>
      <c r="BP74" s="57"/>
      <c r="BQ74" s="57"/>
      <c r="BR74" s="57"/>
      <c r="BS74" s="57"/>
      <c r="BT74" s="57"/>
      <c r="BU74" s="57"/>
      <c r="BV74" s="57"/>
      <c r="BW74" s="57"/>
      <c r="BX74" s="57"/>
      <c r="BY74" s="57"/>
      <c r="BZ74" s="57"/>
      <c r="CA74" s="57"/>
      <c r="CB74" s="57"/>
      <c r="CC74" s="57"/>
      <c r="CD74" s="57"/>
      <c r="CE74" s="57"/>
      <c r="CF74" s="57"/>
      <c r="CG74" s="57"/>
      <c r="CH74" s="57"/>
      <c r="CI74" s="57"/>
      <c r="CJ74" s="57"/>
      <c r="CK74" s="57"/>
      <c r="CL74" s="57"/>
      <c r="CM74" s="57"/>
      <c r="CN74" s="57"/>
      <c r="CO74" s="57"/>
      <c r="CP74" s="57"/>
      <c r="CQ74" s="57"/>
      <c r="CR74" s="57"/>
      <c r="CS74" s="57"/>
      <c r="CT74" s="57"/>
      <c r="CU74" s="57"/>
      <c r="CV74" s="57"/>
      <c r="CW74" s="57"/>
      <c r="CX74" s="57"/>
      <c r="CY74" s="57"/>
      <c r="CZ74" s="57"/>
      <c r="DA74" s="57"/>
      <c r="DB74" s="57"/>
      <c r="DC74" s="57"/>
      <c r="DD74" s="57"/>
      <c r="DE74" s="57"/>
      <c r="DF74" s="57"/>
      <c r="DG74" s="57"/>
      <c r="DH74" s="57"/>
      <c r="DI74" s="57"/>
      <c r="DJ74" s="57"/>
      <c r="DK74" s="57"/>
      <c r="DL74" s="57"/>
      <c r="DM74" s="57"/>
      <c r="DN74" s="57"/>
      <c r="DO74" s="57"/>
      <c r="DP74" s="57"/>
      <c r="DQ74" s="57"/>
      <c r="DR74" s="57"/>
      <c r="DS74" s="57"/>
      <c r="DT74" s="57"/>
      <c r="DU74" s="57"/>
      <c r="DV74" s="57"/>
      <c r="DW74" s="57"/>
      <c r="DX74" s="57"/>
      <c r="DY74" s="57"/>
      <c r="DZ74" s="57"/>
      <c r="EA74" s="57"/>
      <c r="EB74" s="57"/>
      <c r="EC74" s="57"/>
      <c r="ED74" s="57"/>
      <c r="EE74" s="57"/>
      <c r="EF74" s="57"/>
      <c r="EG74" s="57"/>
      <c r="EH74" s="57"/>
      <c r="EI74" s="57"/>
      <c r="EJ74" s="57"/>
    </row>
    <row r="75" spans="1:142" ht="17.399999999999999" x14ac:dyDescent="0.25">
      <c r="A75" s="49" t="str">
        <f>IF(ISERROR(VALUE(SUBSTITUTE(prevWBS,".",""))),"1",IF(ISERROR(FIND("`",SUBSTITUTE(prevWBS,".","`",1))),TEXT(VALUE(prevWBS)+1,"#"),TEXT(VALUE(LEFT(prevWBS,FIND("`",SUBSTITUTE(prevWBS,".","`",1))-1))+1,"#")))</f>
        <v>15</v>
      </c>
      <c r="B75" s="50" t="s">
        <v>197</v>
      </c>
      <c r="C75" s="51"/>
      <c r="D75" s="52"/>
      <c r="E75" s="77"/>
      <c r="F75" s="77" t="str">
        <f t="shared" ref="F75" si="25">IF(ISBLANK(E75)," - ",IF(G75=0,E75,E75+G75-1))</f>
        <v xml:space="preserve"> - </v>
      </c>
      <c r="G75" s="53"/>
      <c r="H75" s="54"/>
      <c r="I75" s="55" t="str">
        <f t="shared" si="24"/>
        <v xml:space="preserve"> - </v>
      </c>
      <c r="J75" s="74"/>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c r="AJ75" s="80"/>
      <c r="AK75" s="80"/>
      <c r="AL75" s="80"/>
      <c r="AM75" s="80"/>
      <c r="AN75" s="80"/>
      <c r="AO75" s="80"/>
      <c r="AP75" s="80"/>
      <c r="AQ75" s="80"/>
      <c r="AR75" s="80"/>
      <c r="AS75" s="80"/>
      <c r="AT75" s="80"/>
      <c r="AU75" s="80"/>
      <c r="AV75" s="80"/>
      <c r="AW75" s="80"/>
      <c r="AX75" s="80"/>
      <c r="AY75" s="80"/>
      <c r="AZ75" s="80"/>
      <c r="BA75" s="80"/>
      <c r="BB75" s="80"/>
      <c r="BC75" s="80"/>
      <c r="BD75" s="80"/>
      <c r="BE75" s="80"/>
      <c r="BF75" s="80"/>
      <c r="BG75" s="80"/>
      <c r="BH75" s="80"/>
      <c r="BI75" s="80"/>
      <c r="BJ75" s="80"/>
      <c r="BK75" s="80"/>
      <c r="BL75" s="80"/>
      <c r="BM75" s="80"/>
      <c r="BN75" s="80"/>
      <c r="BO75" s="51"/>
      <c r="BP75" s="51"/>
      <c r="BQ75" s="51"/>
      <c r="BR75" s="51"/>
      <c r="BS75" s="51"/>
      <c r="BT75" s="51"/>
      <c r="BU75" s="51"/>
      <c r="BV75" s="51"/>
      <c r="BW75" s="51"/>
      <c r="BX75" s="51"/>
      <c r="BY75" s="51"/>
      <c r="BZ75" s="51"/>
      <c r="CA75" s="51"/>
      <c r="CB75" s="51"/>
      <c r="CC75" s="51"/>
      <c r="CD75" s="51"/>
      <c r="CE75" s="51"/>
      <c r="CF75" s="51"/>
      <c r="CG75" s="51"/>
      <c r="CH75" s="51"/>
      <c r="CI75" s="51"/>
      <c r="CJ75" s="51"/>
      <c r="CK75" s="51"/>
      <c r="CL75" s="51"/>
      <c r="CM75" s="51"/>
      <c r="CN75" s="51"/>
      <c r="CO75" s="51"/>
      <c r="CP75" s="51"/>
      <c r="CQ75" s="51"/>
      <c r="CR75" s="51"/>
      <c r="CS75" s="51"/>
      <c r="CT75" s="51"/>
      <c r="CU75" s="51"/>
      <c r="CV75" s="51"/>
      <c r="CW75" s="51"/>
      <c r="CX75" s="51"/>
      <c r="CY75" s="51"/>
      <c r="CZ75" s="51"/>
      <c r="DA75" s="51"/>
      <c r="DB75" s="51"/>
      <c r="DC75" s="51"/>
      <c r="DD75" s="51"/>
      <c r="DE75" s="51"/>
      <c r="DF75" s="51"/>
      <c r="DG75" s="51"/>
      <c r="DH75" s="51"/>
      <c r="DI75" s="51"/>
      <c r="DJ75" s="51"/>
      <c r="DK75" s="51"/>
      <c r="DL75" s="51"/>
      <c r="DM75" s="51"/>
      <c r="DN75" s="51"/>
      <c r="DO75" s="51"/>
      <c r="DP75" s="51"/>
      <c r="DQ75" s="51"/>
      <c r="DR75" s="51"/>
      <c r="DS75" s="51"/>
      <c r="DT75" s="51"/>
      <c r="DU75" s="51"/>
      <c r="DV75" s="51"/>
      <c r="DW75" s="51"/>
      <c r="DX75" s="51"/>
      <c r="DY75" s="51"/>
      <c r="DZ75" s="51"/>
      <c r="EA75" s="51"/>
      <c r="EB75" s="51"/>
      <c r="EC75" s="51"/>
      <c r="ED75" s="51"/>
      <c r="EE75" s="51"/>
      <c r="EF75" s="51"/>
      <c r="EG75" s="51"/>
      <c r="EH75" s="51"/>
      <c r="EI75" s="51"/>
    </row>
    <row r="76" spans="1:142" ht="17.399999999999999" x14ac:dyDescent="0.25">
      <c r="A76" s="56"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15.1</v>
      </c>
      <c r="B76" s="97" t="s">
        <v>139</v>
      </c>
      <c r="C76" s="57"/>
      <c r="D76" s="98"/>
      <c r="E76" s="75">
        <v>43529</v>
      </c>
      <c r="F76" s="76">
        <v>43539</v>
      </c>
      <c r="G76" s="58">
        <v>5</v>
      </c>
      <c r="H76" s="59">
        <v>0</v>
      </c>
      <c r="I76" s="60">
        <f t="shared" si="24"/>
        <v>9</v>
      </c>
      <c r="J76" s="73"/>
      <c r="K76" s="79"/>
      <c r="L76" s="79"/>
      <c r="M76" s="79"/>
      <c r="N76" s="79"/>
      <c r="O76" s="79"/>
      <c r="P76" s="79"/>
      <c r="Q76" s="79"/>
      <c r="R76" s="79"/>
      <c r="S76" s="79"/>
      <c r="T76" s="79"/>
      <c r="U76" s="79"/>
      <c r="V76" s="79"/>
      <c r="W76" s="79"/>
      <c r="X76" s="79"/>
      <c r="Y76" s="79"/>
      <c r="Z76" s="79"/>
      <c r="AA76" s="79"/>
      <c r="AB76" s="79"/>
      <c r="AC76" s="79"/>
      <c r="AD76" s="79"/>
      <c r="AE76" s="79"/>
      <c r="AF76" s="79"/>
      <c r="AG76" s="79"/>
      <c r="AH76" s="79"/>
      <c r="AI76" s="79"/>
      <c r="AJ76" s="79"/>
      <c r="AK76" s="79"/>
      <c r="AL76" s="79"/>
      <c r="AM76" s="79"/>
      <c r="AN76" s="79"/>
      <c r="AO76" s="79"/>
      <c r="AP76" s="79"/>
      <c r="AQ76" s="79"/>
      <c r="AR76" s="79"/>
      <c r="AS76" s="79"/>
      <c r="AT76" s="79"/>
      <c r="AU76" s="79"/>
      <c r="AV76" s="79"/>
      <c r="AW76" s="79"/>
      <c r="AX76" s="79"/>
      <c r="AY76" s="79"/>
      <c r="AZ76" s="79"/>
      <c r="BA76" s="79"/>
      <c r="BB76" s="79"/>
      <c r="BC76" s="79"/>
      <c r="BD76" s="79"/>
      <c r="BE76" s="79"/>
      <c r="BF76" s="79"/>
      <c r="BG76" s="79"/>
      <c r="BH76" s="79"/>
      <c r="BI76" s="79"/>
      <c r="BJ76" s="79"/>
      <c r="BK76" s="79"/>
      <c r="BL76" s="79"/>
      <c r="BM76" s="79"/>
      <c r="BN76" s="79"/>
      <c r="BO76" s="57"/>
      <c r="BP76" s="57"/>
      <c r="BQ76" s="57"/>
      <c r="BR76" s="57"/>
      <c r="BS76" s="57"/>
      <c r="BT76" s="57"/>
      <c r="BU76" s="57"/>
      <c r="BV76" s="57"/>
      <c r="BW76" s="57"/>
      <c r="BX76" s="57"/>
      <c r="BY76" s="57"/>
      <c r="BZ76" s="57"/>
      <c r="CA76" s="57"/>
      <c r="CB76" s="57"/>
      <c r="CC76" s="57"/>
      <c r="CD76" s="57"/>
      <c r="CE76" s="57"/>
      <c r="CF76" s="57"/>
      <c r="CG76" s="57"/>
      <c r="CH76" s="57"/>
      <c r="CI76" s="57"/>
      <c r="CJ76" s="57"/>
      <c r="CK76" s="57"/>
      <c r="CL76" s="57"/>
      <c r="CM76" s="57"/>
      <c r="CN76" s="57"/>
      <c r="CO76" s="57"/>
      <c r="CP76" s="57"/>
      <c r="CQ76" s="57"/>
      <c r="CR76" s="57"/>
      <c r="CS76" s="57"/>
      <c r="CT76" s="57"/>
      <c r="CU76" s="57"/>
      <c r="CV76" s="57"/>
      <c r="CW76" s="57"/>
      <c r="CX76" s="57"/>
      <c r="CY76" s="57"/>
      <c r="CZ76" s="57"/>
      <c r="DA76" s="57"/>
      <c r="DB76" s="57"/>
      <c r="DC76" s="57"/>
      <c r="DD76" s="57"/>
      <c r="DE76" s="57"/>
      <c r="DF76" s="57"/>
      <c r="DG76" s="57"/>
      <c r="DH76" s="57"/>
      <c r="DI76" s="57"/>
      <c r="DJ76" s="57"/>
      <c r="DK76" s="57"/>
      <c r="DL76" s="57"/>
      <c r="DM76" s="57"/>
      <c r="DN76" s="57"/>
      <c r="DO76" s="57"/>
      <c r="DP76" s="57"/>
      <c r="DQ76" s="57"/>
      <c r="DR76" s="57"/>
      <c r="DS76" s="57"/>
      <c r="DT76" s="57"/>
      <c r="DU76" s="57"/>
      <c r="DV76" s="57"/>
      <c r="DW76" s="57"/>
      <c r="DX76" s="57"/>
      <c r="DY76" s="57"/>
      <c r="DZ76" s="57"/>
      <c r="EA76" s="57"/>
      <c r="EB76" s="57"/>
      <c r="EC76" s="57"/>
      <c r="ED76" s="57"/>
      <c r="EE76" s="57"/>
      <c r="EF76" s="57"/>
      <c r="EG76" s="57"/>
      <c r="EH76" s="57"/>
      <c r="EI76" s="57"/>
    </row>
    <row r="77" spans="1:142" ht="17.399999999999999" x14ac:dyDescent="0.25">
      <c r="A77" s="56"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15.2</v>
      </c>
      <c r="B77" s="97" t="s">
        <v>179</v>
      </c>
      <c r="C77" s="57"/>
      <c r="D77" s="98"/>
      <c r="E77" s="75">
        <v>43540</v>
      </c>
      <c r="F77" s="76">
        <v>43549</v>
      </c>
      <c r="G77" s="58">
        <v>4</v>
      </c>
      <c r="H77" s="59">
        <v>0</v>
      </c>
      <c r="I77" s="60">
        <v>4</v>
      </c>
      <c r="J77" s="73"/>
      <c r="K77" s="79"/>
      <c r="L77" s="79"/>
      <c r="M77" s="79"/>
      <c r="N77" s="79"/>
      <c r="O77" s="79"/>
      <c r="P77" s="79"/>
      <c r="Q77" s="79"/>
      <c r="R77" s="79"/>
      <c r="S77" s="79"/>
      <c r="T77" s="79"/>
      <c r="U77" s="79"/>
      <c r="V77" s="79"/>
      <c r="W77" s="79"/>
      <c r="X77" s="79"/>
      <c r="Y77" s="79"/>
      <c r="Z77" s="79"/>
      <c r="AA77" s="79"/>
      <c r="AB77" s="79"/>
      <c r="AC77" s="79"/>
      <c r="AD77" s="79"/>
      <c r="AE77" s="79"/>
      <c r="AF77" s="79"/>
      <c r="AG77" s="79"/>
      <c r="AH77" s="79"/>
      <c r="AI77" s="79"/>
      <c r="AJ77" s="79"/>
      <c r="AK77" s="79"/>
      <c r="AL77" s="79"/>
      <c r="AM77" s="79"/>
      <c r="AN77" s="79"/>
      <c r="AO77" s="79"/>
      <c r="AP77" s="79"/>
      <c r="AQ77" s="79"/>
      <c r="AR77" s="79"/>
      <c r="AS77" s="79"/>
      <c r="AT77" s="79"/>
      <c r="AU77" s="79"/>
      <c r="AV77" s="79"/>
      <c r="AW77" s="79"/>
      <c r="AX77" s="79"/>
      <c r="AY77" s="79"/>
      <c r="AZ77" s="79"/>
      <c r="BA77" s="79"/>
      <c r="BB77" s="79"/>
      <c r="BC77" s="79"/>
      <c r="BD77" s="79"/>
      <c r="BE77" s="79"/>
      <c r="BF77" s="79"/>
      <c r="BG77" s="79"/>
      <c r="BH77" s="79"/>
      <c r="BI77" s="79"/>
      <c r="BJ77" s="79"/>
      <c r="BK77" s="79"/>
      <c r="BL77" s="79"/>
      <c r="BM77" s="79"/>
      <c r="BN77" s="79"/>
      <c r="BO77" s="57"/>
      <c r="BP77" s="57"/>
      <c r="BQ77" s="57"/>
      <c r="BR77" s="57"/>
      <c r="BS77" s="57"/>
      <c r="BT77" s="57"/>
      <c r="BU77" s="57"/>
      <c r="BV77" s="57"/>
      <c r="BW77" s="57"/>
      <c r="BX77" s="57"/>
      <c r="BY77" s="57"/>
      <c r="BZ77" s="57"/>
      <c r="CA77" s="57"/>
      <c r="CB77" s="57"/>
      <c r="CC77" s="57"/>
      <c r="CD77" s="57"/>
      <c r="CE77" s="57"/>
      <c r="CF77" s="57"/>
      <c r="CG77" s="57"/>
      <c r="CH77" s="57"/>
      <c r="CI77" s="57"/>
      <c r="CJ77" s="57"/>
      <c r="CK77" s="57"/>
      <c r="CL77" s="57"/>
      <c r="CM77" s="57"/>
      <c r="CN77" s="57"/>
      <c r="CO77" s="57"/>
      <c r="CP77" s="57"/>
      <c r="CQ77" s="57"/>
      <c r="CR77" s="57"/>
      <c r="CS77" s="57"/>
      <c r="CT77" s="57"/>
      <c r="CU77" s="57"/>
      <c r="CV77" s="57"/>
      <c r="CW77" s="57"/>
      <c r="CX77" s="57"/>
      <c r="CY77" s="57"/>
      <c r="CZ77" s="57"/>
      <c r="DA77" s="57"/>
      <c r="DB77" s="57"/>
      <c r="DC77" s="57"/>
      <c r="DD77" s="57"/>
      <c r="DE77" s="57"/>
      <c r="DF77" s="57"/>
      <c r="DG77" s="57"/>
      <c r="DH77" s="57"/>
      <c r="DI77" s="57"/>
      <c r="DJ77" s="57"/>
      <c r="DK77" s="57"/>
      <c r="DL77" s="57"/>
      <c r="DM77" s="57"/>
      <c r="DN77" s="57"/>
      <c r="DO77" s="57"/>
      <c r="DP77" s="57"/>
      <c r="DQ77" s="57"/>
      <c r="DR77" s="57"/>
      <c r="DS77" s="57"/>
      <c r="DT77" s="57"/>
      <c r="DU77" s="57"/>
      <c r="DV77" s="57"/>
      <c r="DW77" s="57"/>
      <c r="DX77" s="57"/>
      <c r="DY77" s="57"/>
      <c r="DZ77" s="57"/>
      <c r="EA77" s="57"/>
      <c r="EB77" s="57"/>
      <c r="EC77" s="57"/>
      <c r="ED77" s="57"/>
      <c r="EE77" s="57"/>
      <c r="EF77" s="57"/>
      <c r="EG77" s="57"/>
      <c r="EH77" s="57"/>
      <c r="EI77" s="57"/>
    </row>
    <row r="78" spans="1:142" ht="17.399999999999999" x14ac:dyDescent="0.25">
      <c r="A78" s="49" t="str">
        <f>IF(ISERROR(VALUE(SUBSTITUTE(prevWBS,".",""))),"1",IF(ISERROR(FIND("`",SUBSTITUTE(prevWBS,".","`",1))),TEXT(VALUE(prevWBS)+1,"#"),TEXT(VALUE(LEFT(prevWBS,FIND("`",SUBSTITUTE(prevWBS,".","`",1))-1))+1,"#")))</f>
        <v>16</v>
      </c>
      <c r="B78" s="50" t="s">
        <v>198</v>
      </c>
      <c r="C78" s="51"/>
      <c r="D78" s="52"/>
      <c r="E78" s="77"/>
      <c r="F78" s="77" t="str">
        <f t="shared" ref="F78:F81" si="26">IF(ISBLANK(E78)," - ",IF(G78=0,E78,E78+G78-1))</f>
        <v xml:space="preserve"> - </v>
      </c>
      <c r="G78" s="53"/>
      <c r="H78" s="54"/>
      <c r="I78" s="55" t="str">
        <f t="shared" ref="I78:I82" si="27">IF(OR(F78=0,E78=0)," - ",NETWORKDAYS(E78,F78))</f>
        <v xml:space="preserve"> - </v>
      </c>
      <c r="J78" s="74"/>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c r="AM78" s="80"/>
      <c r="AN78" s="80"/>
      <c r="AO78" s="80"/>
      <c r="AP78" s="80"/>
      <c r="AQ78" s="80"/>
      <c r="AR78" s="80"/>
      <c r="AS78" s="80"/>
      <c r="AT78" s="80"/>
      <c r="AU78" s="80"/>
      <c r="AV78" s="80"/>
      <c r="AW78" s="80"/>
      <c r="AX78" s="80"/>
      <c r="AY78" s="80"/>
      <c r="AZ78" s="80"/>
      <c r="BA78" s="80"/>
      <c r="BB78" s="80"/>
      <c r="BC78" s="80"/>
      <c r="BD78" s="80"/>
      <c r="BE78" s="80"/>
      <c r="BF78" s="80"/>
      <c r="BG78" s="80"/>
      <c r="BH78" s="80"/>
      <c r="BI78" s="80"/>
      <c r="BJ78" s="80"/>
      <c r="BK78" s="80"/>
      <c r="BL78" s="80"/>
      <c r="BM78" s="80"/>
      <c r="BN78" s="80"/>
      <c r="BO78" s="51"/>
      <c r="BP78" s="51"/>
      <c r="BQ78" s="51"/>
      <c r="BR78" s="51"/>
      <c r="BS78" s="51"/>
      <c r="BT78" s="51"/>
      <c r="BU78" s="51"/>
      <c r="BV78" s="51"/>
      <c r="BW78" s="51"/>
      <c r="BX78" s="51"/>
      <c r="BY78" s="51"/>
      <c r="BZ78" s="51"/>
      <c r="CA78" s="51"/>
      <c r="CB78" s="51"/>
      <c r="CC78" s="51"/>
      <c r="CD78" s="51"/>
      <c r="CE78" s="51"/>
      <c r="CF78" s="51"/>
      <c r="CG78" s="51"/>
      <c r="CH78" s="51"/>
      <c r="CI78" s="51"/>
      <c r="CJ78" s="51"/>
      <c r="CK78" s="51"/>
      <c r="CL78" s="51"/>
      <c r="CM78" s="51"/>
      <c r="CN78" s="51"/>
      <c r="CO78" s="51"/>
      <c r="CP78" s="51"/>
      <c r="CQ78" s="51"/>
      <c r="CR78" s="51"/>
      <c r="CS78" s="51"/>
      <c r="CT78" s="51"/>
      <c r="CU78" s="51"/>
      <c r="CV78" s="51"/>
      <c r="CW78" s="51"/>
      <c r="CX78" s="51"/>
      <c r="CY78" s="51"/>
      <c r="CZ78" s="51"/>
      <c r="DA78" s="51"/>
      <c r="DB78" s="51"/>
      <c r="DC78" s="51"/>
      <c r="DD78" s="51"/>
      <c r="DE78" s="51"/>
      <c r="DF78" s="51"/>
      <c r="DG78" s="51"/>
      <c r="DH78" s="51"/>
      <c r="DI78" s="51"/>
      <c r="DJ78" s="51"/>
      <c r="DK78" s="51"/>
      <c r="DL78" s="51"/>
      <c r="DM78" s="51"/>
      <c r="DN78" s="51"/>
      <c r="DO78" s="51"/>
      <c r="DP78" s="51"/>
      <c r="DQ78" s="51"/>
      <c r="DR78" s="51"/>
      <c r="DS78" s="51"/>
      <c r="DT78" s="51"/>
      <c r="DU78" s="51"/>
      <c r="DV78" s="51"/>
      <c r="DW78" s="51"/>
      <c r="DX78" s="51"/>
      <c r="DY78" s="51"/>
      <c r="DZ78" s="51"/>
      <c r="EA78" s="51"/>
      <c r="EB78" s="51"/>
      <c r="EC78" s="51"/>
      <c r="ED78" s="51"/>
      <c r="EE78" s="51"/>
      <c r="EF78" s="51"/>
      <c r="EG78" s="51"/>
      <c r="EH78" s="51"/>
      <c r="EI78" s="51"/>
    </row>
    <row r="79" spans="1:142" ht="17.399999999999999" x14ac:dyDescent="0.25">
      <c r="A79" s="56"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16.1</v>
      </c>
      <c r="B79" s="97" t="s">
        <v>199</v>
      </c>
      <c r="C79" s="57"/>
      <c r="D79" s="98"/>
      <c r="E79" s="75">
        <v>43534</v>
      </c>
      <c r="F79" s="76">
        <v>43546</v>
      </c>
      <c r="G79" s="58">
        <v>3</v>
      </c>
      <c r="H79" s="59">
        <v>0</v>
      </c>
      <c r="I79" s="60">
        <f t="shared" si="27"/>
        <v>10</v>
      </c>
      <c r="J79" s="73"/>
      <c r="K79" s="79"/>
      <c r="L79" s="79"/>
      <c r="M79" s="79"/>
      <c r="N79" s="79"/>
      <c r="O79" s="79"/>
      <c r="P79" s="79"/>
      <c r="Q79" s="79"/>
      <c r="R79" s="79"/>
      <c r="S79" s="79"/>
      <c r="T79" s="79"/>
      <c r="U79" s="79"/>
      <c r="V79" s="79"/>
      <c r="W79" s="79"/>
      <c r="X79" s="79"/>
      <c r="Y79" s="79"/>
      <c r="Z79" s="79"/>
      <c r="AA79" s="79"/>
      <c r="AB79" s="79"/>
      <c r="AC79" s="79"/>
      <c r="AD79" s="79"/>
      <c r="AE79" s="79"/>
      <c r="AF79" s="79"/>
      <c r="AG79" s="79"/>
      <c r="AH79" s="79"/>
      <c r="AI79" s="79"/>
      <c r="AJ79" s="79"/>
      <c r="AK79" s="79"/>
      <c r="AL79" s="79"/>
      <c r="AM79" s="79"/>
      <c r="AN79" s="79"/>
      <c r="AO79" s="79"/>
      <c r="AP79" s="79"/>
      <c r="AQ79" s="79"/>
      <c r="AR79" s="79"/>
      <c r="AS79" s="79"/>
      <c r="AT79" s="79"/>
      <c r="AU79" s="79"/>
      <c r="AV79" s="79"/>
      <c r="AW79" s="79"/>
      <c r="AX79" s="79"/>
      <c r="AY79" s="79"/>
      <c r="AZ79" s="79"/>
      <c r="BA79" s="79"/>
      <c r="BB79" s="79"/>
      <c r="BC79" s="79"/>
      <c r="BD79" s="79"/>
      <c r="BE79" s="79"/>
      <c r="BF79" s="79"/>
      <c r="BG79" s="79"/>
      <c r="BH79" s="79"/>
      <c r="BI79" s="79"/>
      <c r="BJ79" s="79"/>
      <c r="BK79" s="79"/>
      <c r="BL79" s="79"/>
      <c r="BM79" s="79"/>
      <c r="BN79" s="79"/>
      <c r="BO79" s="57"/>
      <c r="BP79" s="57"/>
      <c r="BQ79" s="57"/>
      <c r="BR79" s="57"/>
      <c r="BS79" s="57"/>
      <c r="BT79" s="57"/>
      <c r="BU79" s="57"/>
      <c r="BV79" s="57"/>
      <c r="BW79" s="57"/>
      <c r="BX79" s="57"/>
      <c r="BY79" s="57"/>
      <c r="BZ79" s="57"/>
      <c r="CA79" s="57"/>
      <c r="CB79" s="57"/>
      <c r="CC79" s="57"/>
      <c r="CD79" s="57"/>
      <c r="CE79" s="57"/>
      <c r="CF79" s="57"/>
      <c r="CG79" s="57"/>
      <c r="CH79" s="57"/>
      <c r="CI79" s="57"/>
      <c r="CJ79" s="57"/>
      <c r="CK79" s="57"/>
      <c r="CL79" s="57"/>
      <c r="CM79" s="57"/>
      <c r="CN79" s="57"/>
      <c r="CO79" s="57"/>
      <c r="CP79" s="57"/>
      <c r="CQ79" s="57"/>
      <c r="CR79" s="57"/>
      <c r="CS79" s="57"/>
      <c r="CT79" s="57"/>
      <c r="CU79" s="57"/>
      <c r="CV79" s="57"/>
      <c r="CW79" s="57"/>
      <c r="CX79" s="57"/>
      <c r="CY79" s="57"/>
      <c r="CZ79" s="57"/>
      <c r="DA79" s="57"/>
      <c r="DB79" s="57"/>
      <c r="DC79" s="57"/>
      <c r="DD79" s="57"/>
      <c r="DE79" s="57"/>
      <c r="DF79" s="57"/>
      <c r="DG79" s="57"/>
      <c r="DH79" s="57"/>
      <c r="DI79" s="57"/>
      <c r="DJ79" s="57"/>
      <c r="DK79" s="57"/>
      <c r="DL79" s="57"/>
      <c r="DM79" s="57"/>
      <c r="DN79" s="57"/>
      <c r="DO79" s="57"/>
      <c r="DP79" s="57"/>
      <c r="DQ79" s="57"/>
      <c r="DR79" s="57"/>
      <c r="DS79" s="57"/>
      <c r="DT79" s="57"/>
      <c r="DU79" s="57"/>
      <c r="DV79" s="57"/>
      <c r="DW79" s="57"/>
      <c r="DX79" s="57"/>
      <c r="DY79" s="57"/>
      <c r="DZ79" s="57"/>
      <c r="EA79" s="57"/>
      <c r="EB79" s="57"/>
      <c r="EC79" s="57"/>
      <c r="ED79" s="57"/>
      <c r="EE79" s="57"/>
      <c r="EF79" s="57"/>
      <c r="EG79" s="57"/>
      <c r="EH79" s="57"/>
      <c r="EI79" s="57"/>
    </row>
    <row r="80" spans="1:142" ht="17.399999999999999" x14ac:dyDescent="0.25">
      <c r="A80" s="56"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16.2</v>
      </c>
      <c r="B80" s="97" t="s">
        <v>145</v>
      </c>
      <c r="C80" s="57"/>
      <c r="D80" s="98"/>
      <c r="E80" s="75">
        <v>43534</v>
      </c>
      <c r="F80" s="76">
        <f t="shared" si="26"/>
        <v>43537</v>
      </c>
      <c r="G80" s="58">
        <v>4</v>
      </c>
      <c r="H80" s="59">
        <v>0</v>
      </c>
      <c r="I80" s="60">
        <f t="shared" si="27"/>
        <v>3</v>
      </c>
      <c r="J80" s="73"/>
      <c r="K80" s="79"/>
      <c r="L80" s="79"/>
      <c r="M80" s="79"/>
      <c r="N80" s="79"/>
      <c r="O80" s="79"/>
      <c r="P80" s="79"/>
      <c r="Q80" s="79"/>
      <c r="R80" s="79"/>
      <c r="S80" s="79"/>
      <c r="T80" s="79"/>
      <c r="U80" s="79"/>
      <c r="V80" s="79"/>
      <c r="W80" s="79"/>
      <c r="X80" s="79"/>
      <c r="Y80" s="79"/>
      <c r="Z80" s="79"/>
      <c r="AA80" s="79"/>
      <c r="AB80" s="79"/>
      <c r="AC80" s="79"/>
      <c r="AD80" s="79"/>
      <c r="AE80" s="79"/>
      <c r="AF80" s="79"/>
      <c r="AG80" s="79"/>
      <c r="AH80" s="79"/>
      <c r="AI80" s="79"/>
      <c r="AJ80" s="79"/>
      <c r="AK80" s="79"/>
      <c r="AL80" s="79"/>
      <c r="AM80" s="79"/>
      <c r="AN80" s="79"/>
      <c r="AO80" s="79"/>
      <c r="AP80" s="79"/>
      <c r="AQ80" s="79"/>
      <c r="AR80" s="79"/>
      <c r="AS80" s="79"/>
      <c r="AT80" s="79"/>
      <c r="AU80" s="79"/>
      <c r="AV80" s="79"/>
      <c r="AW80" s="79"/>
      <c r="AX80" s="79"/>
      <c r="AY80" s="79"/>
      <c r="AZ80" s="79"/>
      <c r="BA80" s="79"/>
      <c r="BB80" s="79"/>
      <c r="BC80" s="79"/>
      <c r="BD80" s="79"/>
      <c r="BE80" s="79"/>
      <c r="BF80" s="79"/>
      <c r="BG80" s="79"/>
      <c r="BH80" s="79"/>
      <c r="BI80" s="79"/>
      <c r="BJ80" s="79"/>
      <c r="BK80" s="79"/>
      <c r="BL80" s="79"/>
      <c r="BM80" s="79"/>
      <c r="BN80" s="79"/>
      <c r="BO80" s="57"/>
      <c r="BP80" s="57"/>
      <c r="BQ80" s="57"/>
      <c r="BR80" s="57"/>
      <c r="BS80" s="57"/>
      <c r="BT80" s="57"/>
      <c r="BU80" s="57"/>
      <c r="BV80" s="57"/>
      <c r="BW80" s="57"/>
      <c r="BX80" s="57"/>
      <c r="BY80" s="57"/>
      <c r="BZ80" s="57"/>
      <c r="CA80" s="57"/>
      <c r="CB80" s="57"/>
      <c r="CC80" s="57"/>
      <c r="CD80" s="57"/>
      <c r="CE80" s="57"/>
      <c r="CF80" s="57"/>
      <c r="CG80" s="57"/>
      <c r="CH80" s="57"/>
      <c r="CI80" s="57"/>
      <c r="CJ80" s="57"/>
      <c r="CK80" s="57"/>
      <c r="CL80" s="57"/>
      <c r="CM80" s="57"/>
      <c r="CN80" s="57"/>
      <c r="CO80" s="57"/>
      <c r="CP80" s="57"/>
      <c r="CQ80" s="57"/>
      <c r="CR80" s="57"/>
      <c r="CS80" s="57"/>
      <c r="CT80" s="57"/>
      <c r="CU80" s="57"/>
      <c r="CV80" s="57"/>
      <c r="CW80" s="57"/>
      <c r="CX80" s="57"/>
      <c r="CY80" s="57"/>
      <c r="CZ80" s="57"/>
      <c r="DA80" s="57"/>
      <c r="DB80" s="57"/>
      <c r="DC80" s="57"/>
      <c r="DD80" s="57"/>
      <c r="DE80" s="57"/>
      <c r="DF80" s="57"/>
      <c r="DG80" s="57"/>
      <c r="DH80" s="57"/>
      <c r="DI80" s="57"/>
      <c r="DJ80" s="57"/>
      <c r="DK80" s="57"/>
      <c r="DL80" s="57"/>
      <c r="DM80" s="57"/>
      <c r="DN80" s="57"/>
      <c r="DO80" s="57"/>
      <c r="DP80" s="57"/>
      <c r="DQ80" s="57"/>
      <c r="DR80" s="57"/>
      <c r="DS80" s="57"/>
      <c r="DT80" s="57"/>
      <c r="DU80" s="57"/>
      <c r="DV80" s="57"/>
      <c r="DW80" s="57"/>
      <c r="DX80" s="57"/>
      <c r="DY80" s="57"/>
      <c r="DZ80" s="57"/>
      <c r="EA80" s="57"/>
      <c r="EB80" s="57"/>
      <c r="EC80" s="57"/>
      <c r="ED80" s="57"/>
      <c r="EE80" s="57"/>
      <c r="EF80" s="57"/>
      <c r="EG80" s="57"/>
      <c r="EH80" s="57"/>
      <c r="EI80" s="57"/>
    </row>
    <row r="81" spans="1:139" ht="17.399999999999999" x14ac:dyDescent="0.25">
      <c r="A81" s="56"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16.3</v>
      </c>
      <c r="B81" s="97" t="s">
        <v>146</v>
      </c>
      <c r="C81" s="57"/>
      <c r="D81" s="98"/>
      <c r="E81" s="75">
        <v>43538</v>
      </c>
      <c r="F81" s="76">
        <f t="shared" si="26"/>
        <v>43541</v>
      </c>
      <c r="G81" s="58">
        <v>4</v>
      </c>
      <c r="H81" s="59">
        <v>0</v>
      </c>
      <c r="I81" s="60">
        <f t="shared" si="27"/>
        <v>2</v>
      </c>
      <c r="J81" s="73"/>
      <c r="K81" s="79"/>
      <c r="L81" s="79"/>
      <c r="M81" s="79"/>
      <c r="N81" s="79"/>
      <c r="O81" s="79"/>
      <c r="P81" s="79"/>
      <c r="Q81" s="79"/>
      <c r="R81" s="79"/>
      <c r="S81" s="79"/>
      <c r="T81" s="79"/>
      <c r="U81" s="79"/>
      <c r="V81" s="79"/>
      <c r="W81" s="79"/>
      <c r="X81" s="79"/>
      <c r="Y81" s="79"/>
      <c r="Z81" s="79"/>
      <c r="AA81" s="79"/>
      <c r="AB81" s="79"/>
      <c r="AC81" s="79"/>
      <c r="AD81" s="79"/>
      <c r="AE81" s="79"/>
      <c r="AF81" s="79"/>
      <c r="AG81" s="79"/>
      <c r="AH81" s="79"/>
      <c r="AI81" s="79"/>
      <c r="AJ81" s="79"/>
      <c r="AK81" s="79"/>
      <c r="AL81" s="79"/>
      <c r="AM81" s="79"/>
      <c r="AN81" s="79"/>
      <c r="AO81" s="79"/>
      <c r="AP81" s="79"/>
      <c r="AQ81" s="79"/>
      <c r="AR81" s="79"/>
      <c r="AS81" s="79"/>
      <c r="AT81" s="79"/>
      <c r="AU81" s="79"/>
      <c r="AV81" s="79"/>
      <c r="AW81" s="79"/>
      <c r="AX81" s="79"/>
      <c r="AY81" s="79"/>
      <c r="AZ81" s="79"/>
      <c r="BA81" s="79"/>
      <c r="BB81" s="79"/>
      <c r="BC81" s="79"/>
      <c r="BD81" s="79"/>
      <c r="BE81" s="79"/>
      <c r="BF81" s="79"/>
      <c r="BG81" s="79"/>
      <c r="BH81" s="79"/>
      <c r="BI81" s="79"/>
      <c r="BJ81" s="79"/>
      <c r="BK81" s="79"/>
      <c r="BL81" s="79"/>
      <c r="BM81" s="79"/>
      <c r="BN81" s="79"/>
      <c r="BO81" s="57"/>
      <c r="BP81" s="57"/>
      <c r="BQ81" s="57"/>
      <c r="BR81" s="57"/>
      <c r="BS81" s="57"/>
      <c r="BT81" s="57"/>
      <c r="BU81" s="57"/>
      <c r="BV81" s="57"/>
      <c r="BW81" s="57"/>
      <c r="BX81" s="57"/>
      <c r="BY81" s="57"/>
      <c r="BZ81" s="57"/>
      <c r="CA81" s="57"/>
      <c r="CB81" s="57"/>
      <c r="CC81" s="57"/>
      <c r="CD81" s="57"/>
      <c r="CE81" s="57"/>
      <c r="CF81" s="57"/>
      <c r="CG81" s="57"/>
      <c r="CH81" s="57"/>
      <c r="CI81" s="57"/>
      <c r="CJ81" s="57"/>
      <c r="CK81" s="57"/>
      <c r="CL81" s="57"/>
      <c r="CM81" s="57"/>
      <c r="CN81" s="57"/>
      <c r="CO81" s="57"/>
      <c r="CP81" s="57"/>
      <c r="CQ81" s="57"/>
      <c r="CR81" s="57"/>
      <c r="CS81" s="57"/>
      <c r="CT81" s="57"/>
      <c r="CU81" s="57"/>
      <c r="CV81" s="57"/>
      <c r="CW81" s="57"/>
      <c r="CX81" s="57"/>
      <c r="CY81" s="57"/>
      <c r="CZ81" s="57"/>
      <c r="DA81" s="57"/>
      <c r="DB81" s="57"/>
      <c r="DC81" s="57"/>
      <c r="DD81" s="57"/>
      <c r="DE81" s="57"/>
      <c r="DF81" s="57"/>
      <c r="DG81" s="57"/>
      <c r="DH81" s="57"/>
      <c r="DI81" s="57"/>
      <c r="DJ81" s="57"/>
      <c r="DK81" s="57"/>
      <c r="DL81" s="57"/>
      <c r="DM81" s="57"/>
      <c r="DN81" s="57"/>
      <c r="DO81" s="57"/>
      <c r="DP81" s="57"/>
      <c r="DQ81" s="57"/>
      <c r="DR81" s="57"/>
      <c r="DS81" s="57"/>
      <c r="DT81" s="57"/>
      <c r="DU81" s="57"/>
      <c r="DV81" s="57"/>
      <c r="DW81" s="57"/>
      <c r="DX81" s="57"/>
      <c r="DY81" s="57"/>
      <c r="DZ81" s="57"/>
      <c r="EA81" s="57"/>
      <c r="EB81" s="57"/>
      <c r="EC81" s="57"/>
      <c r="ED81" s="57"/>
      <c r="EE81" s="57"/>
      <c r="EF81" s="57"/>
      <c r="EG81" s="57"/>
      <c r="EH81" s="57"/>
      <c r="EI81" s="57"/>
    </row>
    <row r="82" spans="1:139" ht="17.399999999999999" x14ac:dyDescent="0.25">
      <c r="A82" s="56"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16.4</v>
      </c>
      <c r="B82" s="97" t="s">
        <v>200</v>
      </c>
      <c r="C82" s="57"/>
      <c r="D82" s="98"/>
      <c r="E82" s="75">
        <v>43543</v>
      </c>
      <c r="F82" s="76">
        <v>43549</v>
      </c>
      <c r="G82" s="58">
        <v>3</v>
      </c>
      <c r="H82" s="59">
        <v>0</v>
      </c>
      <c r="I82" s="60">
        <f t="shared" si="27"/>
        <v>5</v>
      </c>
      <c r="J82" s="73"/>
      <c r="K82" s="79"/>
      <c r="L82" s="79"/>
      <c r="M82" s="79"/>
      <c r="N82" s="79"/>
      <c r="O82" s="79"/>
      <c r="P82" s="79"/>
      <c r="Q82" s="79"/>
      <c r="R82" s="79"/>
      <c r="S82" s="79"/>
      <c r="T82" s="79"/>
      <c r="U82" s="79"/>
      <c r="V82" s="79"/>
      <c r="W82" s="79"/>
      <c r="X82" s="79"/>
      <c r="Y82" s="79"/>
      <c r="Z82" s="79"/>
      <c r="AA82" s="79"/>
      <c r="AB82" s="79"/>
      <c r="AC82" s="79"/>
      <c r="AD82" s="79"/>
      <c r="AE82" s="79"/>
      <c r="AF82" s="79"/>
      <c r="AG82" s="79"/>
      <c r="AH82" s="79"/>
      <c r="AI82" s="79"/>
      <c r="AJ82" s="79"/>
      <c r="AK82" s="79"/>
      <c r="AL82" s="79"/>
      <c r="AM82" s="79"/>
      <c r="AN82" s="79"/>
      <c r="AO82" s="79"/>
      <c r="AP82" s="79"/>
      <c r="AQ82" s="79"/>
      <c r="AR82" s="79"/>
      <c r="AS82" s="79"/>
      <c r="AT82" s="79"/>
      <c r="AU82" s="79"/>
      <c r="AV82" s="79"/>
      <c r="AW82" s="79"/>
      <c r="AX82" s="79"/>
      <c r="AY82" s="79"/>
      <c r="AZ82" s="79"/>
      <c r="BA82" s="79"/>
      <c r="BB82" s="79"/>
      <c r="BC82" s="79"/>
      <c r="BD82" s="79"/>
      <c r="BE82" s="79"/>
      <c r="BF82" s="79"/>
      <c r="BG82" s="79"/>
      <c r="BH82" s="79"/>
      <c r="BI82" s="79"/>
      <c r="BJ82" s="79"/>
      <c r="BK82" s="79"/>
      <c r="BL82" s="79"/>
      <c r="BM82" s="79"/>
      <c r="BN82" s="79"/>
      <c r="BO82" s="57"/>
      <c r="BP82" s="57"/>
      <c r="BQ82" s="57"/>
      <c r="BR82" s="57"/>
      <c r="BS82" s="57"/>
      <c r="BT82" s="57"/>
      <c r="BU82" s="57"/>
      <c r="BV82" s="57"/>
      <c r="BW82" s="57"/>
      <c r="BX82" s="57"/>
      <c r="BY82" s="57"/>
      <c r="BZ82" s="57"/>
      <c r="CA82" s="57"/>
      <c r="CB82" s="57"/>
      <c r="CC82" s="57"/>
      <c r="CD82" s="57"/>
      <c r="CE82" s="57"/>
      <c r="CF82" s="57"/>
      <c r="CG82" s="57"/>
      <c r="CH82" s="57"/>
      <c r="CI82" s="57"/>
      <c r="CJ82" s="57"/>
      <c r="CK82" s="57"/>
      <c r="CL82" s="57"/>
      <c r="CM82" s="57"/>
      <c r="CN82" s="57"/>
      <c r="CO82" s="57"/>
      <c r="CP82" s="57"/>
      <c r="CQ82" s="57"/>
      <c r="CR82" s="57"/>
      <c r="CS82" s="57"/>
      <c r="CT82" s="57"/>
      <c r="CU82" s="57"/>
      <c r="CV82" s="57"/>
      <c r="CW82" s="57"/>
      <c r="CX82" s="57"/>
      <c r="CY82" s="57"/>
      <c r="CZ82" s="57"/>
      <c r="DA82" s="57"/>
      <c r="DB82" s="57"/>
      <c r="DC82" s="57"/>
      <c r="DD82" s="57"/>
      <c r="DE82" s="57"/>
      <c r="DF82" s="57"/>
      <c r="DG82" s="57"/>
      <c r="DH82" s="57"/>
      <c r="DI82" s="57"/>
      <c r="DJ82" s="57"/>
      <c r="DK82" s="57"/>
      <c r="DL82" s="57"/>
      <c r="DM82" s="57"/>
      <c r="DN82" s="57"/>
      <c r="DO82" s="57"/>
      <c r="DP82" s="57"/>
      <c r="DQ82" s="57"/>
      <c r="DR82" s="57"/>
      <c r="DS82" s="57"/>
      <c r="DT82" s="57"/>
      <c r="DU82" s="57"/>
      <c r="DV82" s="57"/>
      <c r="DW82" s="57"/>
      <c r="DX82" s="57"/>
      <c r="DY82" s="57"/>
      <c r="DZ82" s="57"/>
      <c r="EA82" s="57"/>
      <c r="EB82" s="57"/>
      <c r="EC82" s="57"/>
      <c r="ED82" s="57"/>
      <c r="EE82" s="57"/>
      <c r="EF82" s="57"/>
      <c r="EG82" s="57"/>
      <c r="EH82" s="57"/>
      <c r="EI82" s="57"/>
    </row>
    <row r="83" spans="1:139" ht="17.399999999999999" x14ac:dyDescent="0.25">
      <c r="A83" s="56"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16.5</v>
      </c>
      <c r="B83" s="97" t="s">
        <v>201</v>
      </c>
      <c r="C83" s="57"/>
      <c r="D83" s="98"/>
      <c r="E83" s="75">
        <v>43549</v>
      </c>
      <c r="F83" s="76">
        <v>43553</v>
      </c>
      <c r="G83" s="58">
        <v>1</v>
      </c>
      <c r="H83" s="59">
        <v>0</v>
      </c>
      <c r="I83" s="60">
        <f t="shared" ref="I83" si="28">IF(OR(F83=0,E83=0)," - ",NETWORKDAYS(E83,F83))</f>
        <v>5</v>
      </c>
      <c r="J83" s="73"/>
      <c r="K83" s="79"/>
      <c r="L83" s="79"/>
      <c r="M83" s="79"/>
      <c r="N83" s="79"/>
      <c r="O83" s="79"/>
      <c r="P83" s="79"/>
      <c r="Q83" s="79"/>
      <c r="R83" s="79"/>
      <c r="S83" s="79"/>
      <c r="T83" s="79"/>
      <c r="U83" s="79"/>
      <c r="V83" s="79"/>
      <c r="W83" s="79"/>
      <c r="X83" s="79"/>
      <c r="Y83" s="79"/>
      <c r="Z83" s="79"/>
      <c r="AA83" s="79"/>
      <c r="AB83" s="79"/>
      <c r="AC83" s="79"/>
      <c r="AD83" s="79"/>
      <c r="AE83" s="79"/>
      <c r="AF83" s="79"/>
      <c r="AG83" s="79"/>
      <c r="AH83" s="79"/>
      <c r="AI83" s="79"/>
      <c r="AJ83" s="79"/>
      <c r="AK83" s="79"/>
      <c r="AL83" s="79"/>
      <c r="AM83" s="79"/>
      <c r="AN83" s="79"/>
      <c r="AO83" s="79"/>
      <c r="AP83" s="79"/>
      <c r="AQ83" s="79"/>
      <c r="AR83" s="79"/>
      <c r="AS83" s="79"/>
      <c r="AT83" s="79"/>
      <c r="AU83" s="79"/>
      <c r="AV83" s="79"/>
      <c r="AW83" s="79"/>
      <c r="AX83" s="79"/>
      <c r="AY83" s="79"/>
      <c r="AZ83" s="79"/>
      <c r="BA83" s="79"/>
      <c r="BB83" s="79"/>
      <c r="BC83" s="79"/>
      <c r="BD83" s="79"/>
      <c r="BE83" s="79"/>
      <c r="BF83" s="79"/>
      <c r="BG83" s="79"/>
      <c r="BH83" s="79"/>
      <c r="BI83" s="79"/>
      <c r="BJ83" s="79"/>
      <c r="BK83" s="79"/>
      <c r="BL83" s="79"/>
      <c r="BM83" s="79"/>
      <c r="BN83" s="79"/>
      <c r="BO83" s="57"/>
      <c r="BP83" s="57"/>
      <c r="BQ83" s="57"/>
      <c r="BR83" s="57"/>
      <c r="BS83" s="57"/>
      <c r="BT83" s="57"/>
      <c r="BU83" s="57"/>
      <c r="BV83" s="57"/>
      <c r="BW83" s="57"/>
      <c r="BX83" s="57"/>
      <c r="BY83" s="57"/>
      <c r="BZ83" s="57"/>
      <c r="CA83" s="57"/>
      <c r="CB83" s="57"/>
      <c r="CC83" s="57"/>
      <c r="CD83" s="57"/>
      <c r="CE83" s="57"/>
      <c r="CF83" s="57"/>
      <c r="CG83" s="57"/>
      <c r="CH83" s="57"/>
      <c r="CI83" s="57"/>
      <c r="CJ83" s="57"/>
      <c r="CK83" s="57"/>
      <c r="CL83" s="57"/>
      <c r="CM83" s="57"/>
      <c r="CN83" s="57"/>
      <c r="CO83" s="57"/>
      <c r="CP83" s="57"/>
      <c r="CQ83" s="57"/>
      <c r="CR83" s="57"/>
      <c r="CS83" s="57"/>
      <c r="CT83" s="57"/>
      <c r="CU83" s="57"/>
      <c r="CV83" s="57"/>
      <c r="CW83" s="57"/>
      <c r="CX83" s="57"/>
      <c r="CY83" s="57"/>
      <c r="CZ83" s="57"/>
      <c r="DA83" s="57"/>
      <c r="DB83" s="57"/>
      <c r="DC83" s="57"/>
      <c r="DD83" s="57"/>
      <c r="DE83" s="57"/>
      <c r="DF83" s="57"/>
      <c r="DG83" s="57"/>
      <c r="DH83" s="57"/>
      <c r="DI83" s="57"/>
      <c r="DJ83" s="57"/>
      <c r="DK83" s="57"/>
      <c r="DL83" s="57"/>
      <c r="DM83" s="57"/>
      <c r="DN83" s="57"/>
      <c r="DO83" s="57"/>
      <c r="DP83" s="57"/>
      <c r="DQ83" s="57"/>
      <c r="DR83" s="57"/>
      <c r="DS83" s="57"/>
      <c r="DT83" s="57"/>
      <c r="DU83" s="57"/>
      <c r="DV83" s="57"/>
      <c r="DW83" s="57"/>
      <c r="DX83" s="57"/>
      <c r="DY83" s="57"/>
      <c r="DZ83" s="57"/>
      <c r="EA83" s="57"/>
      <c r="EB83" s="57"/>
      <c r="EC83" s="57"/>
      <c r="ED83" s="57"/>
      <c r="EE83" s="57"/>
      <c r="EF83" s="57"/>
      <c r="EG83" s="57"/>
      <c r="EH83" s="57"/>
      <c r="EI83" s="57"/>
    </row>
  </sheetData>
  <sheetProtection formatCells="0" formatColumns="0" formatRows="0" insertRows="0" deleteRows="0"/>
  <mergeCells count="19">
    <mergeCell ref="K1:AE1"/>
    <mergeCell ref="C5:E5"/>
    <mergeCell ref="R4:X4"/>
    <mergeCell ref="K4:Q4"/>
    <mergeCell ref="C4:E4"/>
    <mergeCell ref="R5:X5"/>
    <mergeCell ref="K5:Q5"/>
    <mergeCell ref="Y4:AE4"/>
    <mergeCell ref="Y5:AE5"/>
    <mergeCell ref="AF4:AL4"/>
    <mergeCell ref="AF5:AL5"/>
    <mergeCell ref="BH4:BN4"/>
    <mergeCell ref="BH5:BN5"/>
    <mergeCell ref="AM5:AS5"/>
    <mergeCell ref="AT4:AZ4"/>
    <mergeCell ref="AT5:AZ5"/>
    <mergeCell ref="AM4:AS4"/>
    <mergeCell ref="BA4:BG4"/>
    <mergeCell ref="BA5:BG5"/>
  </mergeCells>
  <phoneticPr fontId="3" type="noConversion"/>
  <conditionalFormatting sqref="H8:H10 H14:H20 H23:H26 H66:H69">
    <cfRule type="dataBar" priority="160">
      <dataBar>
        <cfvo type="num" val="0"/>
        <cfvo type="num" val="1"/>
        <color theme="0" tint="-0.34998626667073579"/>
      </dataBar>
      <extLst>
        <ext xmlns:x14="http://schemas.microsoft.com/office/spreadsheetml/2009/9/main" uri="{B025F937-C7B1-47D3-B67F-A62EFF666E3E}">
          <x14:id>{0A58A75E-4698-465A-8593-F06B91A3A900}</x14:id>
        </ext>
      </extLst>
    </cfRule>
  </conditionalFormatting>
  <conditionalFormatting sqref="K6:BN7">
    <cfRule type="expression" dxfId="45" priority="203">
      <formula>K$6=TODAY()</formula>
    </cfRule>
  </conditionalFormatting>
  <conditionalFormatting sqref="K8:BN10 K14:BN26 K37:BN42 K56:BN58 K66:BN74 K78:BN83">
    <cfRule type="expression" dxfId="44" priority="206">
      <formula>AND($E8&lt;=K$6,ROUNDDOWN(($F8-$E8+1)*$H8,0)+$E8-1&gt;=K$6)</formula>
    </cfRule>
    <cfRule type="expression" dxfId="43" priority="207">
      <formula>AND(NOT(ISBLANK($E8)),$E8&lt;=K$6,$F8&gt;=K$6)</formula>
    </cfRule>
  </conditionalFormatting>
  <conditionalFormatting sqref="K6:BN10 K14:BN20 K23:BN26 K66:BN69">
    <cfRule type="expression" dxfId="42" priority="166">
      <formula>K$6=TODAY()</formula>
    </cfRule>
  </conditionalFormatting>
  <conditionalFormatting sqref="H37:H38 H40:H41">
    <cfRule type="dataBar" priority="155">
      <dataBar>
        <cfvo type="num" val="0"/>
        <cfvo type="num" val="1"/>
        <color theme="0" tint="-0.34998626667073579"/>
      </dataBar>
      <extLst>
        <ext xmlns:x14="http://schemas.microsoft.com/office/spreadsheetml/2009/9/main" uri="{B025F937-C7B1-47D3-B67F-A62EFF666E3E}">
          <x14:id>{C7D166E7-5BF2-1C45-9E81-3D1951575945}</x14:id>
        </ext>
      </extLst>
    </cfRule>
  </conditionalFormatting>
  <conditionalFormatting sqref="K37:BN38 K40:BN41">
    <cfRule type="expression" dxfId="41" priority="156">
      <formula>K$6=TODAY()</formula>
    </cfRule>
  </conditionalFormatting>
  <conditionalFormatting sqref="H21:H22">
    <cfRule type="dataBar" priority="147">
      <dataBar>
        <cfvo type="num" val="0"/>
        <cfvo type="num" val="1"/>
        <color theme="0" tint="-0.34998626667073579"/>
      </dataBar>
      <extLst>
        <ext xmlns:x14="http://schemas.microsoft.com/office/spreadsheetml/2009/9/main" uri="{B025F937-C7B1-47D3-B67F-A62EFF666E3E}">
          <x14:id>{3240499B-6A29-2944-9DDA-0D1302EEBA68}</x14:id>
        </ext>
      </extLst>
    </cfRule>
  </conditionalFormatting>
  <conditionalFormatting sqref="K21:BN22">
    <cfRule type="expression" dxfId="40" priority="148">
      <formula>K$6=TODAY()</formula>
    </cfRule>
  </conditionalFormatting>
  <conditionalFormatting sqref="H56">
    <cfRule type="dataBar" priority="127">
      <dataBar>
        <cfvo type="num" val="0"/>
        <cfvo type="num" val="1"/>
        <color theme="0" tint="-0.34998626667073579"/>
      </dataBar>
      <extLst>
        <ext xmlns:x14="http://schemas.microsoft.com/office/spreadsheetml/2009/9/main" uri="{B025F937-C7B1-47D3-B67F-A62EFF666E3E}">
          <x14:id>{A6CCE9CA-9285-4048-B486-ADAB84C661C5}</x14:id>
        </ext>
      </extLst>
    </cfRule>
  </conditionalFormatting>
  <conditionalFormatting sqref="H70">
    <cfRule type="dataBar" priority="119">
      <dataBar>
        <cfvo type="num" val="0"/>
        <cfvo type="num" val="1"/>
        <color theme="0" tint="-0.34998626667073579"/>
      </dataBar>
      <extLst>
        <ext xmlns:x14="http://schemas.microsoft.com/office/spreadsheetml/2009/9/main" uri="{B025F937-C7B1-47D3-B67F-A62EFF666E3E}">
          <x14:id>{ECD64301-2311-BD4C-B690-D7ADB31F7E8B}</x14:id>
        </ext>
      </extLst>
    </cfRule>
  </conditionalFormatting>
  <conditionalFormatting sqref="K56:BN56">
    <cfRule type="expression" dxfId="39" priority="128">
      <formula>K$6=TODAY()</formula>
    </cfRule>
  </conditionalFormatting>
  <conditionalFormatting sqref="H78:H82">
    <cfRule type="dataBar" priority="111">
      <dataBar>
        <cfvo type="num" val="0"/>
        <cfvo type="num" val="1"/>
        <color theme="0" tint="-0.34998626667073579"/>
      </dataBar>
      <extLst>
        <ext xmlns:x14="http://schemas.microsoft.com/office/spreadsheetml/2009/9/main" uri="{B025F937-C7B1-47D3-B67F-A62EFF666E3E}">
          <x14:id>{1367DCE8-5C9B-9947-9475-85AE7AEFA90A}</x14:id>
        </ext>
      </extLst>
    </cfRule>
  </conditionalFormatting>
  <conditionalFormatting sqref="K70:BN70">
    <cfRule type="expression" dxfId="38" priority="120">
      <formula>K$6=TODAY()</formula>
    </cfRule>
  </conditionalFormatting>
  <conditionalFormatting sqref="K78:BN82">
    <cfRule type="expression" dxfId="37" priority="112">
      <formula>K$6=TODAY()</formula>
    </cfRule>
  </conditionalFormatting>
  <conditionalFormatting sqref="H39">
    <cfRule type="dataBar" priority="107">
      <dataBar>
        <cfvo type="num" val="0"/>
        <cfvo type="num" val="1"/>
        <color theme="0" tint="-0.34998626667073579"/>
      </dataBar>
      <extLst>
        <ext xmlns:x14="http://schemas.microsoft.com/office/spreadsheetml/2009/9/main" uri="{B025F937-C7B1-47D3-B67F-A62EFF666E3E}">
          <x14:id>{26139797-751D-C847-AD4B-AF4A1F35CBD5}</x14:id>
        </ext>
      </extLst>
    </cfRule>
  </conditionalFormatting>
  <conditionalFormatting sqref="K39:BN39">
    <cfRule type="expression" dxfId="36" priority="108">
      <formula>K$6=TODAY()</formula>
    </cfRule>
  </conditionalFormatting>
  <conditionalFormatting sqref="H42">
    <cfRule type="dataBar" priority="103">
      <dataBar>
        <cfvo type="num" val="0"/>
        <cfvo type="num" val="1"/>
        <color theme="0" tint="-0.34998626667073579"/>
      </dataBar>
      <extLst>
        <ext xmlns:x14="http://schemas.microsoft.com/office/spreadsheetml/2009/9/main" uri="{B025F937-C7B1-47D3-B67F-A62EFF666E3E}">
          <x14:id>{BA98E5F5-4A0F-6F40-994E-2D8365CE938B}</x14:id>
        </ext>
      </extLst>
    </cfRule>
  </conditionalFormatting>
  <conditionalFormatting sqref="K42:BN42">
    <cfRule type="expression" dxfId="35" priority="104">
      <formula>K$6=TODAY()</formula>
    </cfRule>
  </conditionalFormatting>
  <conditionalFormatting sqref="H57:H58">
    <cfRule type="dataBar" priority="73">
      <dataBar>
        <cfvo type="num" val="0"/>
        <cfvo type="num" val="1"/>
        <color theme="0" tint="-0.34998626667073579"/>
      </dataBar>
      <extLst>
        <ext xmlns:x14="http://schemas.microsoft.com/office/spreadsheetml/2009/9/main" uri="{B025F937-C7B1-47D3-B67F-A62EFF666E3E}">
          <x14:id>{97ABBE55-73EF-4542-8848-A3D16FFEA592}</x14:id>
        </ext>
      </extLst>
    </cfRule>
  </conditionalFormatting>
  <conditionalFormatting sqref="K57:BN58">
    <cfRule type="expression" dxfId="34" priority="74">
      <formula>K$6=TODAY()</formula>
    </cfRule>
  </conditionalFormatting>
  <conditionalFormatting sqref="H73:H74 H71">
    <cfRule type="dataBar" priority="69">
      <dataBar>
        <cfvo type="num" val="0"/>
        <cfvo type="num" val="1"/>
        <color theme="0" tint="-0.34998626667073579"/>
      </dataBar>
      <extLst>
        <ext xmlns:x14="http://schemas.microsoft.com/office/spreadsheetml/2009/9/main" uri="{B025F937-C7B1-47D3-B67F-A62EFF666E3E}">
          <x14:id>{890624CC-48F6-EE40-A710-26832CEB1AB9}</x14:id>
        </ext>
      </extLst>
    </cfRule>
  </conditionalFormatting>
  <conditionalFormatting sqref="K71:BN71 K73:BN74">
    <cfRule type="expression" dxfId="33" priority="70">
      <formula>K$6=TODAY()</formula>
    </cfRule>
  </conditionalFormatting>
  <conditionalFormatting sqref="H72">
    <cfRule type="dataBar" priority="67">
      <dataBar>
        <cfvo type="num" val="0"/>
        <cfvo type="num" val="1"/>
        <color theme="0" tint="-0.34998626667073579"/>
      </dataBar>
      <extLst>
        <ext xmlns:x14="http://schemas.microsoft.com/office/spreadsheetml/2009/9/main" uri="{B025F937-C7B1-47D3-B67F-A62EFF666E3E}">
          <x14:id>{D56CB9F2-0E1A-B04A-B09B-6B6B31E37507}</x14:id>
        </ext>
      </extLst>
    </cfRule>
  </conditionalFormatting>
  <conditionalFormatting sqref="K72:BN72">
    <cfRule type="expression" dxfId="32" priority="68">
      <formula>K$6=TODAY()</formula>
    </cfRule>
  </conditionalFormatting>
  <conditionalFormatting sqref="H83">
    <cfRule type="dataBar" priority="47">
      <dataBar>
        <cfvo type="num" val="0"/>
        <cfvo type="num" val="1"/>
        <color theme="0" tint="-0.34998626667073579"/>
      </dataBar>
      <extLst>
        <ext xmlns:x14="http://schemas.microsoft.com/office/spreadsheetml/2009/9/main" uri="{B025F937-C7B1-47D3-B67F-A62EFF666E3E}">
          <x14:id>{9DE1258B-E705-CA48-A24F-EF71F01BEFF6}</x14:id>
        </ext>
      </extLst>
    </cfRule>
  </conditionalFormatting>
  <conditionalFormatting sqref="K83:BN83">
    <cfRule type="expression" dxfId="31" priority="48">
      <formula>K$6=TODAY()</formula>
    </cfRule>
  </conditionalFormatting>
  <conditionalFormatting sqref="K11:BN13">
    <cfRule type="expression" dxfId="30" priority="45">
      <formula>AND($E11&lt;=K$6,ROUNDDOWN(($F11-$E11+1)*$H11,0)+$E11-1&gt;=K$6)</formula>
    </cfRule>
    <cfRule type="expression" dxfId="29" priority="46">
      <formula>AND(NOT(ISBLANK($E11)),$E11&lt;=K$6,$F11&gt;=K$6)</formula>
    </cfRule>
  </conditionalFormatting>
  <conditionalFormatting sqref="H11:H13">
    <cfRule type="dataBar" priority="43">
      <dataBar>
        <cfvo type="num" val="0"/>
        <cfvo type="num" val="1"/>
        <color theme="0" tint="-0.34998626667073579"/>
      </dataBar>
      <extLst>
        <ext xmlns:x14="http://schemas.microsoft.com/office/spreadsheetml/2009/9/main" uri="{B025F937-C7B1-47D3-B67F-A62EFF666E3E}">
          <x14:id>{E2B81E96-58C7-41C4-9653-BD4542ED5F36}</x14:id>
        </ext>
      </extLst>
    </cfRule>
  </conditionalFormatting>
  <conditionalFormatting sqref="K11:BN13">
    <cfRule type="expression" dxfId="28" priority="44">
      <formula>K$6=TODAY()</formula>
    </cfRule>
  </conditionalFormatting>
  <conditionalFormatting sqref="K27:BN32">
    <cfRule type="expression" dxfId="27" priority="41">
      <formula>AND($E27&lt;=K$6,ROUNDDOWN(($F27-$E27+1)*$H27,0)+$E27-1&gt;=K$6)</formula>
    </cfRule>
    <cfRule type="expression" dxfId="26" priority="42">
      <formula>AND(NOT(ISBLANK($E27)),$E27&lt;=K$6,$F27&gt;=K$6)</formula>
    </cfRule>
  </conditionalFormatting>
  <conditionalFormatting sqref="H27:H32">
    <cfRule type="dataBar" priority="39">
      <dataBar>
        <cfvo type="num" val="0"/>
        <cfvo type="num" val="1"/>
        <color theme="0" tint="-0.34998626667073579"/>
      </dataBar>
      <extLst>
        <ext xmlns:x14="http://schemas.microsoft.com/office/spreadsheetml/2009/9/main" uri="{B025F937-C7B1-47D3-B67F-A62EFF666E3E}">
          <x14:id>{FF04859B-360F-43A7-A41D-A6105714999A}</x14:id>
        </ext>
      </extLst>
    </cfRule>
  </conditionalFormatting>
  <conditionalFormatting sqref="K27:BN32">
    <cfRule type="expression" dxfId="25" priority="40">
      <formula>K$6=TODAY()</formula>
    </cfRule>
  </conditionalFormatting>
  <conditionalFormatting sqref="K33:BN35">
    <cfRule type="expression" dxfId="24" priority="37">
      <formula>AND($E33&lt;=K$6,ROUNDDOWN(($F33-$E33+1)*$H33,0)+$E33-1&gt;=K$6)</formula>
    </cfRule>
    <cfRule type="expression" dxfId="23" priority="38">
      <formula>AND(NOT(ISBLANK($E33)),$E33&lt;=K$6,$F33&gt;=K$6)</formula>
    </cfRule>
  </conditionalFormatting>
  <conditionalFormatting sqref="H33:H35">
    <cfRule type="dataBar" priority="35">
      <dataBar>
        <cfvo type="num" val="0"/>
        <cfvo type="num" val="1"/>
        <color theme="0" tint="-0.34998626667073579"/>
      </dataBar>
      <extLst>
        <ext xmlns:x14="http://schemas.microsoft.com/office/spreadsheetml/2009/9/main" uri="{B025F937-C7B1-47D3-B67F-A62EFF666E3E}">
          <x14:id>{7EFDDAB2-E4E0-4A3D-8480-3ABE99820B37}</x14:id>
        </ext>
      </extLst>
    </cfRule>
  </conditionalFormatting>
  <conditionalFormatting sqref="K33:BN35">
    <cfRule type="expression" dxfId="22" priority="36">
      <formula>K$6=TODAY()</formula>
    </cfRule>
  </conditionalFormatting>
  <conditionalFormatting sqref="K36:BN36">
    <cfRule type="expression" dxfId="21" priority="33">
      <formula>AND($E36&lt;=K$6,ROUNDDOWN(($F36-$E36+1)*$H36,0)+$E36-1&gt;=K$6)</formula>
    </cfRule>
    <cfRule type="expression" dxfId="20" priority="34">
      <formula>AND(NOT(ISBLANK($E36)),$E36&lt;=K$6,$F36&gt;=K$6)</formula>
    </cfRule>
  </conditionalFormatting>
  <conditionalFormatting sqref="H36">
    <cfRule type="dataBar" priority="31">
      <dataBar>
        <cfvo type="num" val="0"/>
        <cfvo type="num" val="1"/>
        <color theme="0" tint="-0.34998626667073579"/>
      </dataBar>
      <extLst>
        <ext xmlns:x14="http://schemas.microsoft.com/office/spreadsheetml/2009/9/main" uri="{B025F937-C7B1-47D3-B67F-A62EFF666E3E}">
          <x14:id>{9BF2C911-D8AF-4037-93CA-7C08A79B217C}</x14:id>
        </ext>
      </extLst>
    </cfRule>
  </conditionalFormatting>
  <conditionalFormatting sqref="K36:BN36">
    <cfRule type="expression" dxfId="19" priority="32">
      <formula>K$6=TODAY()</formula>
    </cfRule>
  </conditionalFormatting>
  <conditionalFormatting sqref="K43:BN48">
    <cfRule type="expression" dxfId="18" priority="29">
      <formula>AND($E43&lt;=K$6,ROUNDDOWN(($F43-$E43+1)*$H43,0)+$E43-1&gt;=K$6)</formula>
    </cfRule>
    <cfRule type="expression" dxfId="17" priority="30">
      <formula>AND(NOT(ISBLANK($E43)),$E43&lt;=K$6,$F43&gt;=K$6)</formula>
    </cfRule>
  </conditionalFormatting>
  <conditionalFormatting sqref="H43:H48">
    <cfRule type="dataBar" priority="27">
      <dataBar>
        <cfvo type="num" val="0"/>
        <cfvo type="num" val="1"/>
        <color theme="0" tint="-0.34998626667073579"/>
      </dataBar>
      <extLst>
        <ext xmlns:x14="http://schemas.microsoft.com/office/spreadsheetml/2009/9/main" uri="{B025F937-C7B1-47D3-B67F-A62EFF666E3E}">
          <x14:id>{9EF3E996-440E-4AB0-B0C9-ACCFE8848E79}</x14:id>
        </ext>
      </extLst>
    </cfRule>
  </conditionalFormatting>
  <conditionalFormatting sqref="K43:BN48">
    <cfRule type="expression" dxfId="16" priority="28">
      <formula>K$6=TODAY()</formula>
    </cfRule>
  </conditionalFormatting>
  <conditionalFormatting sqref="K49:BN55">
    <cfRule type="expression" dxfId="15" priority="25">
      <formula>AND($E49&lt;=K$6,ROUNDDOWN(($F49-$E49+1)*$H49,0)+$E49-1&gt;=K$6)</formula>
    </cfRule>
    <cfRule type="expression" dxfId="14" priority="26">
      <formula>AND(NOT(ISBLANK($E49)),$E49&lt;=K$6,$F49&gt;=K$6)</formula>
    </cfRule>
  </conditionalFormatting>
  <conditionalFormatting sqref="H49:H53">
    <cfRule type="dataBar" priority="23">
      <dataBar>
        <cfvo type="num" val="0"/>
        <cfvo type="num" val="1"/>
        <color theme="0" tint="-0.34998626667073579"/>
      </dataBar>
      <extLst>
        <ext xmlns:x14="http://schemas.microsoft.com/office/spreadsheetml/2009/9/main" uri="{B025F937-C7B1-47D3-B67F-A62EFF666E3E}">
          <x14:id>{A0D3462C-F5AA-4D1D-AA8F-EDAA679B85CC}</x14:id>
        </ext>
      </extLst>
    </cfRule>
  </conditionalFormatting>
  <conditionalFormatting sqref="K49:BN53">
    <cfRule type="expression" dxfId="13" priority="24">
      <formula>K$6=TODAY()</formula>
    </cfRule>
  </conditionalFormatting>
  <conditionalFormatting sqref="H55">
    <cfRule type="dataBar" priority="21">
      <dataBar>
        <cfvo type="num" val="0"/>
        <cfvo type="num" val="1"/>
        <color theme="0" tint="-0.34998626667073579"/>
      </dataBar>
      <extLst>
        <ext xmlns:x14="http://schemas.microsoft.com/office/spreadsheetml/2009/9/main" uri="{B025F937-C7B1-47D3-B67F-A62EFF666E3E}">
          <x14:id>{191E04FC-9771-435A-AE2B-4E0F3C06A032}</x14:id>
        </ext>
      </extLst>
    </cfRule>
  </conditionalFormatting>
  <conditionalFormatting sqref="K55:BN55">
    <cfRule type="expression" dxfId="12" priority="22">
      <formula>K$6=TODAY()</formula>
    </cfRule>
  </conditionalFormatting>
  <conditionalFormatting sqref="H54">
    <cfRule type="dataBar" priority="19">
      <dataBar>
        <cfvo type="num" val="0"/>
        <cfvo type="num" val="1"/>
        <color theme="0" tint="-0.34998626667073579"/>
      </dataBar>
      <extLst>
        <ext xmlns:x14="http://schemas.microsoft.com/office/spreadsheetml/2009/9/main" uri="{B025F937-C7B1-47D3-B67F-A62EFF666E3E}">
          <x14:id>{E2D05EBE-F144-4057-813D-299660738946}</x14:id>
        </ext>
      </extLst>
    </cfRule>
  </conditionalFormatting>
  <conditionalFormatting sqref="K54:BN54">
    <cfRule type="expression" dxfId="11" priority="20">
      <formula>K$6=TODAY()</formula>
    </cfRule>
  </conditionalFormatting>
  <conditionalFormatting sqref="K59:BN65">
    <cfRule type="expression" dxfId="10" priority="17">
      <formula>AND($E59&lt;=K$6,ROUNDDOWN(($F59-$E59+1)*$H59,0)+$E59-1&gt;=K$6)</formula>
    </cfRule>
    <cfRule type="expression" dxfId="9" priority="18">
      <formula>AND(NOT(ISBLANK($E59)),$E59&lt;=K$6,$F59&gt;=K$6)</formula>
    </cfRule>
  </conditionalFormatting>
  <conditionalFormatting sqref="H59">
    <cfRule type="dataBar" priority="15">
      <dataBar>
        <cfvo type="num" val="0"/>
        <cfvo type="num" val="1"/>
        <color theme="0" tint="-0.34998626667073579"/>
      </dataBar>
      <extLst>
        <ext xmlns:x14="http://schemas.microsoft.com/office/spreadsheetml/2009/9/main" uri="{B025F937-C7B1-47D3-B67F-A62EFF666E3E}">
          <x14:id>{E257DA04-4F68-4668-8365-8B0986336577}</x14:id>
        </ext>
      </extLst>
    </cfRule>
  </conditionalFormatting>
  <conditionalFormatting sqref="K59:BN59">
    <cfRule type="expression" dxfId="8" priority="16">
      <formula>K$6=TODAY()</formula>
    </cfRule>
  </conditionalFormatting>
  <conditionalFormatting sqref="H65">
    <cfRule type="dataBar" priority="7">
      <dataBar>
        <cfvo type="num" val="0"/>
        <cfvo type="num" val="1"/>
        <color theme="0" tint="-0.34998626667073579"/>
      </dataBar>
      <extLst>
        <ext xmlns:x14="http://schemas.microsoft.com/office/spreadsheetml/2009/9/main" uri="{B025F937-C7B1-47D3-B67F-A62EFF666E3E}">
          <x14:id>{852E6F43-06D0-4C18-98F3-D2727C7F9219}</x14:id>
        </ext>
      </extLst>
    </cfRule>
  </conditionalFormatting>
  <conditionalFormatting sqref="H62:H63 H60">
    <cfRule type="dataBar" priority="13">
      <dataBar>
        <cfvo type="num" val="0"/>
        <cfvo type="num" val="1"/>
        <color theme="0" tint="-0.34998626667073579"/>
      </dataBar>
      <extLst>
        <ext xmlns:x14="http://schemas.microsoft.com/office/spreadsheetml/2009/9/main" uri="{B025F937-C7B1-47D3-B67F-A62EFF666E3E}">
          <x14:id>{1123E8FB-758B-4F34-A9BA-BBDAA8342C22}</x14:id>
        </ext>
      </extLst>
    </cfRule>
  </conditionalFormatting>
  <conditionalFormatting sqref="K60:BN60 K62:BN63">
    <cfRule type="expression" dxfId="7" priority="14">
      <formula>K$6=TODAY()</formula>
    </cfRule>
  </conditionalFormatting>
  <conditionalFormatting sqref="H61">
    <cfRule type="dataBar" priority="11">
      <dataBar>
        <cfvo type="num" val="0"/>
        <cfvo type="num" val="1"/>
        <color theme="0" tint="-0.34998626667073579"/>
      </dataBar>
      <extLst>
        <ext xmlns:x14="http://schemas.microsoft.com/office/spreadsheetml/2009/9/main" uri="{B025F937-C7B1-47D3-B67F-A62EFF666E3E}">
          <x14:id>{3776E3BE-3EC6-404A-A397-712DFD1BC53D}</x14:id>
        </ext>
      </extLst>
    </cfRule>
  </conditionalFormatting>
  <conditionalFormatting sqref="K61:BN61">
    <cfRule type="expression" dxfId="6" priority="12">
      <formula>K$6=TODAY()</formula>
    </cfRule>
  </conditionalFormatting>
  <conditionalFormatting sqref="H64">
    <cfRule type="dataBar" priority="9">
      <dataBar>
        <cfvo type="num" val="0"/>
        <cfvo type="num" val="1"/>
        <color theme="0" tint="-0.34998626667073579"/>
      </dataBar>
      <extLst>
        <ext xmlns:x14="http://schemas.microsoft.com/office/spreadsheetml/2009/9/main" uri="{B025F937-C7B1-47D3-B67F-A62EFF666E3E}">
          <x14:id>{9F193D39-FF20-4684-8121-685FD3324F4E}</x14:id>
        </ext>
      </extLst>
    </cfRule>
  </conditionalFormatting>
  <conditionalFormatting sqref="K64:BN64">
    <cfRule type="expression" dxfId="5" priority="10">
      <formula>K$6=TODAY()</formula>
    </cfRule>
  </conditionalFormatting>
  <conditionalFormatting sqref="K65:BN65">
    <cfRule type="expression" dxfId="4" priority="8">
      <formula>K$6=TODAY()</formula>
    </cfRule>
  </conditionalFormatting>
  <conditionalFormatting sqref="K75:BN77">
    <cfRule type="expression" dxfId="3" priority="5">
      <formula>AND($E75&lt;=K$6,ROUNDDOWN(($F75-$E75+1)*$H75,0)+$E75-1&gt;=K$6)</formula>
    </cfRule>
    <cfRule type="expression" dxfId="2" priority="6">
      <formula>AND(NOT(ISBLANK($E75)),$E75&lt;=K$6,$F75&gt;=K$6)</formula>
    </cfRule>
  </conditionalFormatting>
  <conditionalFormatting sqref="H75">
    <cfRule type="dataBar" priority="3">
      <dataBar>
        <cfvo type="num" val="0"/>
        <cfvo type="num" val="1"/>
        <color theme="0" tint="-0.34998626667073579"/>
      </dataBar>
      <extLst>
        <ext xmlns:x14="http://schemas.microsoft.com/office/spreadsheetml/2009/9/main" uri="{B025F937-C7B1-47D3-B67F-A62EFF666E3E}">
          <x14:id>{ECF8E192-5071-4089-B701-53D833586178}</x14:id>
        </ext>
      </extLst>
    </cfRule>
  </conditionalFormatting>
  <conditionalFormatting sqref="K75:BN75">
    <cfRule type="expression" dxfId="1" priority="4">
      <formula>K$6=TODAY()</formula>
    </cfRule>
  </conditionalFormatting>
  <conditionalFormatting sqref="H76:H77">
    <cfRule type="dataBar" priority="1">
      <dataBar>
        <cfvo type="num" val="0"/>
        <cfvo type="num" val="1"/>
        <color theme="0" tint="-0.34998626667073579"/>
      </dataBar>
      <extLst>
        <ext xmlns:x14="http://schemas.microsoft.com/office/spreadsheetml/2009/9/main" uri="{B025F937-C7B1-47D3-B67F-A62EFF666E3E}">
          <x14:id>{B7C3B694-A4DF-486B-90B2-D61356CE871E}</x14:id>
        </ext>
      </extLst>
    </cfRule>
  </conditionalFormatting>
  <conditionalFormatting sqref="K76:BN77">
    <cfRule type="expression" dxfId="0" priority="2">
      <formula>K$6=TODAY()</formula>
    </cfRule>
  </conditionalFormatting>
  <dataValidations count="1">
    <dataValidation allowBlank="1" showInputMessage="1" promptTitle="Display Week" prompt="Enter the week number to display first in the Gantt Chart. The weeks are numbered starting from the week containing the Project Start Date." sqref="H4" xr:uid="{00000000-0002-0000-0000-000000000000}"/>
  </dataValidations>
  <hyperlinks>
    <hyperlink ref="K1:AE1" r:id="rId1" display="Gantt Chart Template © 2006-2018 by Vertex42.com." xr:uid="{00000000-0004-0000-0000-000000000000}"/>
  </hyperlinks>
  <pageMargins left="0.25" right="0.25" top="0.5" bottom="0.5" header="0.5" footer="0.25"/>
  <pageSetup scale="63" fitToHeight="0" orientation="landscape" r:id="rId2"/>
  <headerFooter alignWithMargins="0"/>
  <ignoredErrors>
    <ignoredError sqref="H9 E14 E17 E23 G14:H14 G17:H17 G23:H23" unlockedFormula="1"/>
    <ignoredError sqref="A23 A17 A14" 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8238" r:id="rId5" name="Scroll Bar 46">
              <controlPr defaultSize="0" print="0" autoPict="0">
                <anchor moveWithCells="1">
                  <from>
                    <xdr:col>9</xdr:col>
                    <xdr:colOff>106680</xdr:colOff>
                    <xdr:row>1</xdr:row>
                    <xdr:rowOff>121920</xdr:rowOff>
                  </from>
                  <to>
                    <xdr:col>27</xdr:col>
                    <xdr:colOff>106680</xdr:colOff>
                    <xdr:row>2</xdr:row>
                    <xdr:rowOff>114300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0A58A75E-4698-465A-8593-F06B91A3A900}">
            <x14:dataBar minLength="0" maxLength="100" gradient="0">
              <x14:cfvo type="num">
                <xm:f>0</xm:f>
              </x14:cfvo>
              <x14:cfvo type="num">
                <xm:f>1</xm:f>
              </x14:cfvo>
              <x14:negativeFillColor rgb="FFFF0000"/>
              <x14:axisColor rgb="FF000000"/>
            </x14:dataBar>
          </x14:cfRule>
          <xm:sqref>H8:H10 H14:H20 H23:H26 H66:H69</xm:sqref>
        </x14:conditionalFormatting>
        <x14:conditionalFormatting xmlns:xm="http://schemas.microsoft.com/office/excel/2006/main">
          <x14:cfRule type="dataBar" id="{C7D166E7-5BF2-1C45-9E81-3D1951575945}">
            <x14:dataBar minLength="0" maxLength="100" gradient="0">
              <x14:cfvo type="num">
                <xm:f>0</xm:f>
              </x14:cfvo>
              <x14:cfvo type="num">
                <xm:f>1</xm:f>
              </x14:cfvo>
              <x14:negativeFillColor rgb="FFFF0000"/>
              <x14:axisColor rgb="FF000000"/>
            </x14:dataBar>
          </x14:cfRule>
          <xm:sqref>H37:H38 H40:H41</xm:sqref>
        </x14:conditionalFormatting>
        <x14:conditionalFormatting xmlns:xm="http://schemas.microsoft.com/office/excel/2006/main">
          <x14:cfRule type="dataBar" id="{3240499B-6A29-2944-9DDA-0D1302EEBA68}">
            <x14:dataBar minLength="0" maxLength="100" gradient="0">
              <x14:cfvo type="num">
                <xm:f>0</xm:f>
              </x14:cfvo>
              <x14:cfvo type="num">
                <xm:f>1</xm:f>
              </x14:cfvo>
              <x14:negativeFillColor rgb="FFFF0000"/>
              <x14:axisColor rgb="FF000000"/>
            </x14:dataBar>
          </x14:cfRule>
          <xm:sqref>H21:H22</xm:sqref>
        </x14:conditionalFormatting>
        <x14:conditionalFormatting xmlns:xm="http://schemas.microsoft.com/office/excel/2006/main">
          <x14:cfRule type="dataBar" id="{A6CCE9CA-9285-4048-B486-ADAB84C661C5}">
            <x14:dataBar minLength="0" maxLength="100" gradient="0">
              <x14:cfvo type="num">
                <xm:f>0</xm:f>
              </x14:cfvo>
              <x14:cfvo type="num">
                <xm:f>1</xm:f>
              </x14:cfvo>
              <x14:negativeFillColor rgb="FFFF0000"/>
              <x14:axisColor rgb="FF000000"/>
            </x14:dataBar>
          </x14:cfRule>
          <xm:sqref>H56</xm:sqref>
        </x14:conditionalFormatting>
        <x14:conditionalFormatting xmlns:xm="http://schemas.microsoft.com/office/excel/2006/main">
          <x14:cfRule type="dataBar" id="{ECD64301-2311-BD4C-B690-D7ADB31F7E8B}">
            <x14:dataBar minLength="0" maxLength="100" gradient="0">
              <x14:cfvo type="num">
                <xm:f>0</xm:f>
              </x14:cfvo>
              <x14:cfvo type="num">
                <xm:f>1</xm:f>
              </x14:cfvo>
              <x14:negativeFillColor rgb="FFFF0000"/>
              <x14:axisColor rgb="FF000000"/>
            </x14:dataBar>
          </x14:cfRule>
          <xm:sqref>H70</xm:sqref>
        </x14:conditionalFormatting>
        <x14:conditionalFormatting xmlns:xm="http://schemas.microsoft.com/office/excel/2006/main">
          <x14:cfRule type="dataBar" id="{1367DCE8-5C9B-9947-9475-85AE7AEFA90A}">
            <x14:dataBar minLength="0" maxLength="100" gradient="0">
              <x14:cfvo type="num">
                <xm:f>0</xm:f>
              </x14:cfvo>
              <x14:cfvo type="num">
                <xm:f>1</xm:f>
              </x14:cfvo>
              <x14:negativeFillColor rgb="FFFF0000"/>
              <x14:axisColor rgb="FF000000"/>
            </x14:dataBar>
          </x14:cfRule>
          <xm:sqref>H78:H82</xm:sqref>
        </x14:conditionalFormatting>
        <x14:conditionalFormatting xmlns:xm="http://schemas.microsoft.com/office/excel/2006/main">
          <x14:cfRule type="dataBar" id="{26139797-751D-C847-AD4B-AF4A1F35CBD5}">
            <x14:dataBar minLength="0" maxLength="100" gradient="0">
              <x14:cfvo type="num">
                <xm:f>0</xm:f>
              </x14:cfvo>
              <x14:cfvo type="num">
                <xm:f>1</xm:f>
              </x14:cfvo>
              <x14:negativeFillColor rgb="FFFF0000"/>
              <x14:axisColor rgb="FF000000"/>
            </x14:dataBar>
          </x14:cfRule>
          <xm:sqref>H39</xm:sqref>
        </x14:conditionalFormatting>
        <x14:conditionalFormatting xmlns:xm="http://schemas.microsoft.com/office/excel/2006/main">
          <x14:cfRule type="dataBar" id="{BA98E5F5-4A0F-6F40-994E-2D8365CE938B}">
            <x14:dataBar minLength="0" maxLength="100" gradient="0">
              <x14:cfvo type="num">
                <xm:f>0</xm:f>
              </x14:cfvo>
              <x14:cfvo type="num">
                <xm:f>1</xm:f>
              </x14:cfvo>
              <x14:negativeFillColor rgb="FFFF0000"/>
              <x14:axisColor rgb="FF000000"/>
            </x14:dataBar>
          </x14:cfRule>
          <xm:sqref>H42</xm:sqref>
        </x14:conditionalFormatting>
        <x14:conditionalFormatting xmlns:xm="http://schemas.microsoft.com/office/excel/2006/main">
          <x14:cfRule type="dataBar" id="{97ABBE55-73EF-4542-8848-A3D16FFEA592}">
            <x14:dataBar minLength="0" maxLength="100" gradient="0">
              <x14:cfvo type="num">
                <xm:f>0</xm:f>
              </x14:cfvo>
              <x14:cfvo type="num">
                <xm:f>1</xm:f>
              </x14:cfvo>
              <x14:negativeFillColor rgb="FFFF0000"/>
              <x14:axisColor rgb="FF000000"/>
            </x14:dataBar>
          </x14:cfRule>
          <xm:sqref>H57:H58</xm:sqref>
        </x14:conditionalFormatting>
        <x14:conditionalFormatting xmlns:xm="http://schemas.microsoft.com/office/excel/2006/main">
          <x14:cfRule type="dataBar" id="{890624CC-48F6-EE40-A710-26832CEB1AB9}">
            <x14:dataBar minLength="0" maxLength="100" gradient="0">
              <x14:cfvo type="num">
                <xm:f>0</xm:f>
              </x14:cfvo>
              <x14:cfvo type="num">
                <xm:f>1</xm:f>
              </x14:cfvo>
              <x14:negativeFillColor rgb="FFFF0000"/>
              <x14:axisColor rgb="FF000000"/>
            </x14:dataBar>
          </x14:cfRule>
          <xm:sqref>H73:H74 H71</xm:sqref>
        </x14:conditionalFormatting>
        <x14:conditionalFormatting xmlns:xm="http://schemas.microsoft.com/office/excel/2006/main">
          <x14:cfRule type="dataBar" id="{D56CB9F2-0E1A-B04A-B09B-6B6B31E37507}">
            <x14:dataBar minLength="0" maxLength="100" gradient="0">
              <x14:cfvo type="num">
                <xm:f>0</xm:f>
              </x14:cfvo>
              <x14:cfvo type="num">
                <xm:f>1</xm:f>
              </x14:cfvo>
              <x14:negativeFillColor rgb="FFFF0000"/>
              <x14:axisColor rgb="FF000000"/>
            </x14:dataBar>
          </x14:cfRule>
          <xm:sqref>H72</xm:sqref>
        </x14:conditionalFormatting>
        <x14:conditionalFormatting xmlns:xm="http://schemas.microsoft.com/office/excel/2006/main">
          <x14:cfRule type="dataBar" id="{9DE1258B-E705-CA48-A24F-EF71F01BEFF6}">
            <x14:dataBar minLength="0" maxLength="100" gradient="0">
              <x14:cfvo type="num">
                <xm:f>0</xm:f>
              </x14:cfvo>
              <x14:cfvo type="num">
                <xm:f>1</xm:f>
              </x14:cfvo>
              <x14:negativeFillColor rgb="FFFF0000"/>
              <x14:axisColor rgb="FF000000"/>
            </x14:dataBar>
          </x14:cfRule>
          <xm:sqref>H83</xm:sqref>
        </x14:conditionalFormatting>
        <x14:conditionalFormatting xmlns:xm="http://schemas.microsoft.com/office/excel/2006/main">
          <x14:cfRule type="dataBar" id="{E2B81E96-58C7-41C4-9653-BD4542ED5F36}">
            <x14:dataBar minLength="0" maxLength="100" gradient="0">
              <x14:cfvo type="num">
                <xm:f>0</xm:f>
              </x14:cfvo>
              <x14:cfvo type="num">
                <xm:f>1</xm:f>
              </x14:cfvo>
              <x14:negativeFillColor rgb="FFFF0000"/>
              <x14:axisColor rgb="FF000000"/>
            </x14:dataBar>
          </x14:cfRule>
          <xm:sqref>H11:H13</xm:sqref>
        </x14:conditionalFormatting>
        <x14:conditionalFormatting xmlns:xm="http://schemas.microsoft.com/office/excel/2006/main">
          <x14:cfRule type="dataBar" id="{FF04859B-360F-43A7-A41D-A6105714999A}">
            <x14:dataBar minLength="0" maxLength="100" gradient="0">
              <x14:cfvo type="num">
                <xm:f>0</xm:f>
              </x14:cfvo>
              <x14:cfvo type="num">
                <xm:f>1</xm:f>
              </x14:cfvo>
              <x14:negativeFillColor rgb="FFFF0000"/>
              <x14:axisColor rgb="FF000000"/>
            </x14:dataBar>
          </x14:cfRule>
          <xm:sqref>H27:H32</xm:sqref>
        </x14:conditionalFormatting>
        <x14:conditionalFormatting xmlns:xm="http://schemas.microsoft.com/office/excel/2006/main">
          <x14:cfRule type="dataBar" id="{7EFDDAB2-E4E0-4A3D-8480-3ABE99820B37}">
            <x14:dataBar minLength="0" maxLength="100" gradient="0">
              <x14:cfvo type="num">
                <xm:f>0</xm:f>
              </x14:cfvo>
              <x14:cfvo type="num">
                <xm:f>1</xm:f>
              </x14:cfvo>
              <x14:negativeFillColor rgb="FFFF0000"/>
              <x14:axisColor rgb="FF000000"/>
            </x14:dataBar>
          </x14:cfRule>
          <xm:sqref>H33:H35</xm:sqref>
        </x14:conditionalFormatting>
        <x14:conditionalFormatting xmlns:xm="http://schemas.microsoft.com/office/excel/2006/main">
          <x14:cfRule type="dataBar" id="{9BF2C911-D8AF-4037-93CA-7C08A79B217C}">
            <x14:dataBar minLength="0" maxLength="100" gradient="0">
              <x14:cfvo type="num">
                <xm:f>0</xm:f>
              </x14:cfvo>
              <x14:cfvo type="num">
                <xm:f>1</xm:f>
              </x14:cfvo>
              <x14:negativeFillColor rgb="FFFF0000"/>
              <x14:axisColor rgb="FF000000"/>
            </x14:dataBar>
          </x14:cfRule>
          <xm:sqref>H36</xm:sqref>
        </x14:conditionalFormatting>
        <x14:conditionalFormatting xmlns:xm="http://schemas.microsoft.com/office/excel/2006/main">
          <x14:cfRule type="dataBar" id="{9EF3E996-440E-4AB0-B0C9-ACCFE8848E79}">
            <x14:dataBar minLength="0" maxLength="100" gradient="0">
              <x14:cfvo type="num">
                <xm:f>0</xm:f>
              </x14:cfvo>
              <x14:cfvo type="num">
                <xm:f>1</xm:f>
              </x14:cfvo>
              <x14:negativeFillColor rgb="FFFF0000"/>
              <x14:axisColor rgb="FF000000"/>
            </x14:dataBar>
          </x14:cfRule>
          <xm:sqref>H43:H48</xm:sqref>
        </x14:conditionalFormatting>
        <x14:conditionalFormatting xmlns:xm="http://schemas.microsoft.com/office/excel/2006/main">
          <x14:cfRule type="dataBar" id="{A0D3462C-F5AA-4D1D-AA8F-EDAA679B85CC}">
            <x14:dataBar minLength="0" maxLength="100" gradient="0">
              <x14:cfvo type="num">
                <xm:f>0</xm:f>
              </x14:cfvo>
              <x14:cfvo type="num">
                <xm:f>1</xm:f>
              </x14:cfvo>
              <x14:negativeFillColor rgb="FFFF0000"/>
              <x14:axisColor rgb="FF000000"/>
            </x14:dataBar>
          </x14:cfRule>
          <xm:sqref>H49:H53</xm:sqref>
        </x14:conditionalFormatting>
        <x14:conditionalFormatting xmlns:xm="http://schemas.microsoft.com/office/excel/2006/main">
          <x14:cfRule type="dataBar" id="{191E04FC-9771-435A-AE2B-4E0F3C06A032}">
            <x14:dataBar minLength="0" maxLength="100" gradient="0">
              <x14:cfvo type="num">
                <xm:f>0</xm:f>
              </x14:cfvo>
              <x14:cfvo type="num">
                <xm:f>1</xm:f>
              </x14:cfvo>
              <x14:negativeFillColor rgb="FFFF0000"/>
              <x14:axisColor rgb="FF000000"/>
            </x14:dataBar>
          </x14:cfRule>
          <xm:sqref>H55</xm:sqref>
        </x14:conditionalFormatting>
        <x14:conditionalFormatting xmlns:xm="http://schemas.microsoft.com/office/excel/2006/main">
          <x14:cfRule type="dataBar" id="{E2D05EBE-F144-4057-813D-299660738946}">
            <x14:dataBar minLength="0" maxLength="100" gradient="0">
              <x14:cfvo type="num">
                <xm:f>0</xm:f>
              </x14:cfvo>
              <x14:cfvo type="num">
                <xm:f>1</xm:f>
              </x14:cfvo>
              <x14:negativeFillColor rgb="FFFF0000"/>
              <x14:axisColor rgb="FF000000"/>
            </x14:dataBar>
          </x14:cfRule>
          <xm:sqref>H54</xm:sqref>
        </x14:conditionalFormatting>
        <x14:conditionalFormatting xmlns:xm="http://schemas.microsoft.com/office/excel/2006/main">
          <x14:cfRule type="dataBar" id="{E257DA04-4F68-4668-8365-8B0986336577}">
            <x14:dataBar minLength="0" maxLength="100" gradient="0">
              <x14:cfvo type="num">
                <xm:f>0</xm:f>
              </x14:cfvo>
              <x14:cfvo type="num">
                <xm:f>1</xm:f>
              </x14:cfvo>
              <x14:negativeFillColor rgb="FFFF0000"/>
              <x14:axisColor rgb="FF000000"/>
            </x14:dataBar>
          </x14:cfRule>
          <xm:sqref>H59</xm:sqref>
        </x14:conditionalFormatting>
        <x14:conditionalFormatting xmlns:xm="http://schemas.microsoft.com/office/excel/2006/main">
          <x14:cfRule type="dataBar" id="{852E6F43-06D0-4C18-98F3-D2727C7F9219}">
            <x14:dataBar minLength="0" maxLength="100" gradient="0">
              <x14:cfvo type="num">
                <xm:f>0</xm:f>
              </x14:cfvo>
              <x14:cfvo type="num">
                <xm:f>1</xm:f>
              </x14:cfvo>
              <x14:negativeFillColor rgb="FFFF0000"/>
              <x14:axisColor rgb="FF000000"/>
            </x14:dataBar>
          </x14:cfRule>
          <xm:sqref>H65</xm:sqref>
        </x14:conditionalFormatting>
        <x14:conditionalFormatting xmlns:xm="http://schemas.microsoft.com/office/excel/2006/main">
          <x14:cfRule type="dataBar" id="{1123E8FB-758B-4F34-A9BA-BBDAA8342C22}">
            <x14:dataBar minLength="0" maxLength="100" gradient="0">
              <x14:cfvo type="num">
                <xm:f>0</xm:f>
              </x14:cfvo>
              <x14:cfvo type="num">
                <xm:f>1</xm:f>
              </x14:cfvo>
              <x14:negativeFillColor rgb="FFFF0000"/>
              <x14:axisColor rgb="FF000000"/>
            </x14:dataBar>
          </x14:cfRule>
          <xm:sqref>H62:H63 H60</xm:sqref>
        </x14:conditionalFormatting>
        <x14:conditionalFormatting xmlns:xm="http://schemas.microsoft.com/office/excel/2006/main">
          <x14:cfRule type="dataBar" id="{3776E3BE-3EC6-404A-A397-712DFD1BC53D}">
            <x14:dataBar minLength="0" maxLength="100" gradient="0">
              <x14:cfvo type="num">
                <xm:f>0</xm:f>
              </x14:cfvo>
              <x14:cfvo type="num">
                <xm:f>1</xm:f>
              </x14:cfvo>
              <x14:negativeFillColor rgb="FFFF0000"/>
              <x14:axisColor rgb="FF000000"/>
            </x14:dataBar>
          </x14:cfRule>
          <xm:sqref>H61</xm:sqref>
        </x14:conditionalFormatting>
        <x14:conditionalFormatting xmlns:xm="http://schemas.microsoft.com/office/excel/2006/main">
          <x14:cfRule type="dataBar" id="{9F193D39-FF20-4684-8121-685FD3324F4E}">
            <x14:dataBar minLength="0" maxLength="100" gradient="0">
              <x14:cfvo type="num">
                <xm:f>0</xm:f>
              </x14:cfvo>
              <x14:cfvo type="num">
                <xm:f>1</xm:f>
              </x14:cfvo>
              <x14:negativeFillColor rgb="FFFF0000"/>
              <x14:axisColor rgb="FF000000"/>
            </x14:dataBar>
          </x14:cfRule>
          <xm:sqref>H64</xm:sqref>
        </x14:conditionalFormatting>
        <x14:conditionalFormatting xmlns:xm="http://schemas.microsoft.com/office/excel/2006/main">
          <x14:cfRule type="dataBar" id="{ECF8E192-5071-4089-B701-53D833586178}">
            <x14:dataBar minLength="0" maxLength="100" gradient="0">
              <x14:cfvo type="num">
                <xm:f>0</xm:f>
              </x14:cfvo>
              <x14:cfvo type="num">
                <xm:f>1</xm:f>
              </x14:cfvo>
              <x14:negativeFillColor rgb="FFFF0000"/>
              <x14:axisColor rgb="FF000000"/>
            </x14:dataBar>
          </x14:cfRule>
          <xm:sqref>H75</xm:sqref>
        </x14:conditionalFormatting>
        <x14:conditionalFormatting xmlns:xm="http://schemas.microsoft.com/office/excel/2006/main">
          <x14:cfRule type="dataBar" id="{B7C3B694-A4DF-486B-90B2-D61356CE871E}">
            <x14:dataBar minLength="0" maxLength="100" gradient="0">
              <x14:cfvo type="num">
                <xm:f>0</xm:f>
              </x14:cfvo>
              <x14:cfvo type="num">
                <xm:f>1</xm:f>
              </x14:cfvo>
              <x14:negativeFillColor rgb="FFFF0000"/>
              <x14:axisColor rgb="FF000000"/>
            </x14:dataBar>
          </x14:cfRule>
          <xm:sqref>H76:H77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6"/>
  <sheetViews>
    <sheetView showGridLines="0" topLeftCell="A13" workbookViewId="0">
      <selection activeCell="A16" sqref="A16:C48"/>
    </sheetView>
  </sheetViews>
  <sheetFormatPr defaultColWidth="8.88671875" defaultRowHeight="13.2" x14ac:dyDescent="0.25"/>
  <cols>
    <col min="1" max="1" width="5.44140625" style="16" customWidth="1"/>
    <col min="2" max="2" width="37.6640625" style="16" customWidth="1"/>
    <col min="3" max="3" width="55.109375" style="16" customWidth="1"/>
  </cols>
  <sheetData>
    <row r="1" spans="1:3" ht="30" customHeight="1" x14ac:dyDescent="0.25">
      <c r="A1" s="31" t="s">
        <v>21</v>
      </c>
    </row>
    <row r="4" spans="1:3" x14ac:dyDescent="0.25">
      <c r="C4" s="23" t="s">
        <v>29</v>
      </c>
    </row>
    <row r="5" spans="1:3" x14ac:dyDescent="0.25">
      <c r="C5" s="20" t="s">
        <v>30</v>
      </c>
    </row>
    <row r="6" spans="1:3" x14ac:dyDescent="0.25">
      <c r="C6" s="20"/>
    </row>
    <row r="7" spans="1:3" ht="17.399999999999999" x14ac:dyDescent="0.3">
      <c r="C7" s="24" t="s">
        <v>49</v>
      </c>
    </row>
    <row r="8" spans="1:3" x14ac:dyDescent="0.25">
      <c r="C8" s="25" t="s">
        <v>47</v>
      </c>
    </row>
    <row r="10" spans="1:3" x14ac:dyDescent="0.25">
      <c r="C10" s="20" t="s">
        <v>46</v>
      </c>
    </row>
    <row r="11" spans="1:3" x14ac:dyDescent="0.25">
      <c r="C11" s="20" t="s">
        <v>45</v>
      </c>
    </row>
    <row r="13" spans="1:3" ht="17.399999999999999" x14ac:dyDescent="0.3">
      <c r="C13" s="24" t="s">
        <v>44</v>
      </c>
    </row>
    <row r="16" spans="1:3" ht="15.6" x14ac:dyDescent="0.3">
      <c r="A16" s="27" t="s">
        <v>23</v>
      </c>
    </row>
    <row r="17" spans="2:2" s="16" customFormat="1" x14ac:dyDescent="0.25"/>
    <row r="18" spans="2:2" ht="13.8" x14ac:dyDescent="0.25">
      <c r="B18" s="26" t="s">
        <v>34</v>
      </c>
    </row>
    <row r="19" spans="2:2" x14ac:dyDescent="0.25">
      <c r="B19" s="20" t="s">
        <v>39</v>
      </c>
    </row>
    <row r="20" spans="2:2" x14ac:dyDescent="0.25">
      <c r="B20" s="20" t="s">
        <v>40</v>
      </c>
    </row>
    <row r="22" spans="2:2" s="16" customFormat="1" ht="13.8" x14ac:dyDescent="0.25">
      <c r="B22" s="26" t="s">
        <v>41</v>
      </c>
    </row>
    <row r="23" spans="2:2" s="16" customFormat="1" x14ac:dyDescent="0.25">
      <c r="B23" s="20" t="s">
        <v>42</v>
      </c>
    </row>
    <row r="24" spans="2:2" s="16" customFormat="1" x14ac:dyDescent="0.25">
      <c r="B24" s="20" t="s">
        <v>43</v>
      </c>
    </row>
    <row r="26" spans="2:2" s="16" customFormat="1" ht="13.8" x14ac:dyDescent="0.25">
      <c r="B26" s="26" t="s">
        <v>31</v>
      </c>
    </row>
    <row r="27" spans="2:2" s="16" customFormat="1" x14ac:dyDescent="0.25">
      <c r="B27" s="20" t="s">
        <v>35</v>
      </c>
    </row>
    <row r="28" spans="2:2" s="16" customFormat="1" x14ac:dyDescent="0.25">
      <c r="B28" s="20" t="s">
        <v>36</v>
      </c>
    </row>
    <row r="29" spans="2:2" x14ac:dyDescent="0.25">
      <c r="B29" s="20" t="s">
        <v>37</v>
      </c>
    </row>
    <row r="30" spans="2:2" x14ac:dyDescent="0.25">
      <c r="B30" s="16" t="s">
        <v>24</v>
      </c>
    </row>
    <row r="31" spans="2:2" x14ac:dyDescent="0.25">
      <c r="B31" s="16" t="s">
        <v>25</v>
      </c>
    </row>
    <row r="32" spans="2:2" x14ac:dyDescent="0.25">
      <c r="B32" s="16" t="s">
        <v>26</v>
      </c>
    </row>
    <row r="34" spans="2:2" ht="13.8" x14ac:dyDescent="0.25">
      <c r="B34" s="26" t="s">
        <v>27</v>
      </c>
    </row>
    <row r="35" spans="2:2" x14ac:dyDescent="0.25">
      <c r="B35" s="20" t="s">
        <v>122</v>
      </c>
    </row>
    <row r="36" spans="2:2" x14ac:dyDescent="0.25">
      <c r="B36" s="20" t="s">
        <v>123</v>
      </c>
    </row>
    <row r="37" spans="2:2" x14ac:dyDescent="0.25">
      <c r="B37" s="20" t="s">
        <v>124</v>
      </c>
    </row>
    <row r="39" spans="2:2" ht="13.8" x14ac:dyDescent="0.25">
      <c r="B39" s="26" t="s">
        <v>28</v>
      </c>
    </row>
    <row r="40" spans="2:2" x14ac:dyDescent="0.25">
      <c r="B40" s="20" t="s">
        <v>38</v>
      </c>
    </row>
    <row r="42" spans="2:2" s="16" customFormat="1" ht="13.8" x14ac:dyDescent="0.25">
      <c r="B42" s="26" t="s">
        <v>32</v>
      </c>
    </row>
    <row r="43" spans="2:2" s="16" customFormat="1" x14ac:dyDescent="0.25">
      <c r="B43" s="20" t="s">
        <v>125</v>
      </c>
    </row>
    <row r="44" spans="2:2" s="16" customFormat="1" x14ac:dyDescent="0.25">
      <c r="B44" s="20" t="s">
        <v>33</v>
      </c>
    </row>
    <row r="45" spans="2:2" s="16" customFormat="1" x14ac:dyDescent="0.25"/>
    <row r="46" spans="2:2" ht="17.399999999999999" x14ac:dyDescent="0.3">
      <c r="B46" s="24" t="s">
        <v>22</v>
      </c>
    </row>
  </sheetData>
  <hyperlinks>
    <hyperlink ref="C7" r:id="rId1" xr:uid="{00000000-0004-0000-0100-000000000000}"/>
    <hyperlink ref="B46" r:id="rId2" tooltip="Go to Vertex42.com" display="https://www.vertex42.com/Links/go.php?urlid=GanttChartPro" xr:uid="{00000000-0004-0000-0100-000001000000}"/>
    <hyperlink ref="C13" r:id="rId3" display="https://www.vertex42.com/blog/business/pm/new-gantt-chart-for-excel-online.html" xr:uid="{00000000-0004-0000-0100-000002000000}"/>
  </hyperlinks>
  <pageMargins left="0.7" right="0.7" top="0.75" bottom="0.75" header="0.3" footer="0.3"/>
  <pageSetup scale="93" orientation="portrait" r:id="rId4"/>
  <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C94"/>
  <sheetViews>
    <sheetView showGridLines="0" workbookViewId="0">
      <selection sqref="A1:D1048576"/>
    </sheetView>
  </sheetViews>
  <sheetFormatPr defaultColWidth="8.88671875" defaultRowHeight="13.2" x14ac:dyDescent="0.25"/>
  <cols>
    <col min="1" max="1" width="5.44140625" style="7" customWidth="1"/>
    <col min="2" max="2" width="90.44140625" style="7" customWidth="1"/>
    <col min="3" max="3" width="16.44140625" style="7" bestFit="1" customWidth="1"/>
    <col min="4" max="16384" width="8.88671875" style="7"/>
  </cols>
  <sheetData>
    <row r="1" spans="1:3" ht="30" customHeight="1" x14ac:dyDescent="0.25">
      <c r="A1" s="36" t="s">
        <v>117</v>
      </c>
      <c r="B1" s="37"/>
      <c r="C1" s="38"/>
    </row>
    <row r="2" spans="1:3" ht="13.8" x14ac:dyDescent="0.25">
      <c r="A2" s="107" t="s">
        <v>47</v>
      </c>
      <c r="B2" s="9"/>
      <c r="C2" s="8"/>
    </row>
    <row r="3" spans="1:3" s="20" customFormat="1" x14ac:dyDescent="0.25">
      <c r="A3" s="8"/>
      <c r="B3" s="9"/>
      <c r="C3" s="8"/>
    </row>
    <row r="4" spans="1:3" s="8" customFormat="1" ht="17.399999999999999" x14ac:dyDescent="0.3">
      <c r="A4" s="102" t="s">
        <v>84</v>
      </c>
      <c r="B4" s="35"/>
    </row>
    <row r="5" spans="1:3" s="8" customFormat="1" ht="55.2" x14ac:dyDescent="0.25">
      <c r="B5" s="108" t="s">
        <v>73</v>
      </c>
    </row>
    <row r="7" spans="1:3" ht="27.6" x14ac:dyDescent="0.25">
      <c r="B7" s="108" t="s">
        <v>85</v>
      </c>
    </row>
    <row r="9" spans="1:3" ht="13.8" x14ac:dyDescent="0.25">
      <c r="B9" s="107" t="s">
        <v>59</v>
      </c>
    </row>
    <row r="11" spans="1:3" ht="27.6" x14ac:dyDescent="0.25">
      <c r="B11" s="106" t="s">
        <v>60</v>
      </c>
    </row>
    <row r="12" spans="1:3" s="20" customFormat="1" x14ac:dyDescent="0.25"/>
    <row r="13" spans="1:3" ht="17.399999999999999" x14ac:dyDescent="0.3">
      <c r="A13" s="141" t="s">
        <v>3</v>
      </c>
      <c r="B13" s="141"/>
    </row>
    <row r="14" spans="1:3" s="20" customFormat="1" x14ac:dyDescent="0.25"/>
    <row r="15" spans="1:3" s="103" customFormat="1" ht="17.399999999999999" x14ac:dyDescent="0.25">
      <c r="A15" s="111"/>
      <c r="B15" s="109" t="s">
        <v>76</v>
      </c>
    </row>
    <row r="16" spans="1:3" s="103" customFormat="1" ht="17.399999999999999" x14ac:dyDescent="0.25">
      <c r="A16" s="111"/>
      <c r="B16" s="110" t="s">
        <v>74</v>
      </c>
      <c r="C16" s="105" t="s">
        <v>2</v>
      </c>
    </row>
    <row r="17" spans="1:3" ht="17.399999999999999" x14ac:dyDescent="0.3">
      <c r="A17" s="112"/>
      <c r="B17" s="110" t="s">
        <v>78</v>
      </c>
    </row>
    <row r="18" spans="1:3" s="20" customFormat="1" ht="17.399999999999999" x14ac:dyDescent="0.3">
      <c r="A18" s="112"/>
      <c r="B18" s="110" t="s">
        <v>86</v>
      </c>
    </row>
    <row r="19" spans="1:3" s="38" customFormat="1" ht="17.399999999999999" x14ac:dyDescent="0.3">
      <c r="A19" s="115"/>
      <c r="B19" s="110" t="s">
        <v>87</v>
      </c>
    </row>
    <row r="20" spans="1:3" s="103" customFormat="1" ht="17.399999999999999" x14ac:dyDescent="0.25">
      <c r="A20" s="111"/>
      <c r="B20" s="109" t="s">
        <v>75</v>
      </c>
      <c r="C20" s="104" t="s">
        <v>1</v>
      </c>
    </row>
    <row r="21" spans="1:3" ht="17.399999999999999" x14ac:dyDescent="0.3">
      <c r="A21" s="112"/>
      <c r="B21" s="110" t="s">
        <v>77</v>
      </c>
    </row>
    <row r="22" spans="1:3" s="8" customFormat="1" ht="17.399999999999999" x14ac:dyDescent="0.3">
      <c r="A22" s="113"/>
      <c r="B22" s="114" t="s">
        <v>79</v>
      </c>
    </row>
    <row r="23" spans="1:3" s="8" customFormat="1" ht="17.399999999999999" x14ac:dyDescent="0.3">
      <c r="A23" s="113"/>
      <c r="B23" s="10"/>
    </row>
    <row r="24" spans="1:3" s="8" customFormat="1" ht="17.399999999999999" x14ac:dyDescent="0.3">
      <c r="A24" s="141" t="s">
        <v>80</v>
      </c>
      <c r="B24" s="141"/>
    </row>
    <row r="25" spans="1:3" s="8" customFormat="1" ht="41.4" x14ac:dyDescent="0.3">
      <c r="A25" s="113"/>
      <c r="B25" s="110" t="s">
        <v>88</v>
      </c>
    </row>
    <row r="26" spans="1:3" s="8" customFormat="1" ht="17.399999999999999" x14ac:dyDescent="0.3">
      <c r="A26" s="113"/>
      <c r="B26" s="110"/>
    </row>
    <row r="27" spans="1:3" s="8" customFormat="1" ht="17.399999999999999" x14ac:dyDescent="0.3">
      <c r="A27" s="113"/>
      <c r="B27" s="131" t="s">
        <v>92</v>
      </c>
    </row>
    <row r="28" spans="1:3" s="8" customFormat="1" ht="17.399999999999999" x14ac:dyDescent="0.3">
      <c r="A28" s="113"/>
      <c r="B28" s="110" t="s">
        <v>81</v>
      </c>
    </row>
    <row r="29" spans="1:3" s="8" customFormat="1" ht="27.6" x14ac:dyDescent="0.3">
      <c r="A29" s="113"/>
      <c r="B29" s="110" t="s">
        <v>83</v>
      </c>
    </row>
    <row r="30" spans="1:3" s="8" customFormat="1" ht="17.399999999999999" x14ac:dyDescent="0.3">
      <c r="A30" s="113"/>
      <c r="B30" s="110"/>
    </row>
    <row r="31" spans="1:3" s="8" customFormat="1" ht="17.399999999999999" x14ac:dyDescent="0.3">
      <c r="A31" s="113"/>
      <c r="B31" s="131" t="s">
        <v>89</v>
      </c>
    </row>
    <row r="32" spans="1:3" s="8" customFormat="1" ht="17.399999999999999" x14ac:dyDescent="0.3">
      <c r="A32" s="113"/>
      <c r="B32" s="110" t="s">
        <v>82</v>
      </c>
    </row>
    <row r="33" spans="1:2" s="8" customFormat="1" ht="17.399999999999999" x14ac:dyDescent="0.3">
      <c r="A33" s="113"/>
      <c r="B33" s="110" t="s">
        <v>90</v>
      </c>
    </row>
    <row r="34" spans="1:2" s="8" customFormat="1" ht="17.399999999999999" x14ac:dyDescent="0.3">
      <c r="A34" s="113"/>
      <c r="B34" s="10"/>
    </row>
    <row r="35" spans="1:2" s="8" customFormat="1" ht="27.6" x14ac:dyDescent="0.3">
      <c r="A35" s="113"/>
      <c r="B35" s="110" t="s">
        <v>127</v>
      </c>
    </row>
    <row r="36" spans="1:2" s="8" customFormat="1" ht="17.399999999999999" x14ac:dyDescent="0.3">
      <c r="A36" s="113"/>
      <c r="B36" s="116" t="s">
        <v>91</v>
      </c>
    </row>
    <row r="37" spans="1:2" s="8" customFormat="1" ht="17.399999999999999" x14ac:dyDescent="0.3">
      <c r="A37" s="113"/>
      <c r="B37" s="10"/>
    </row>
    <row r="38" spans="1:2" ht="17.399999999999999" x14ac:dyDescent="0.3">
      <c r="A38" s="141" t="s">
        <v>9</v>
      </c>
      <c r="B38" s="141"/>
    </row>
    <row r="39" spans="1:2" ht="27.6" x14ac:dyDescent="0.25">
      <c r="B39" s="110" t="s">
        <v>94</v>
      </c>
    </row>
    <row r="40" spans="1:2" s="20" customFormat="1" x14ac:dyDescent="0.25"/>
    <row r="41" spans="1:2" s="20" customFormat="1" ht="13.8" x14ac:dyDescent="0.25">
      <c r="B41" s="110" t="s">
        <v>95</v>
      </c>
    </row>
    <row r="42" spans="1:2" s="20" customFormat="1" x14ac:dyDescent="0.25"/>
    <row r="43" spans="1:2" s="20" customFormat="1" ht="27.6" x14ac:dyDescent="0.25">
      <c r="B43" s="110" t="s">
        <v>93</v>
      </c>
    </row>
    <row r="44" spans="1:2" s="20" customFormat="1" x14ac:dyDescent="0.25"/>
    <row r="45" spans="1:2" ht="27.6" x14ac:dyDescent="0.25">
      <c r="B45" s="110" t="s">
        <v>96</v>
      </c>
    </row>
    <row r="46" spans="1:2" x14ac:dyDescent="0.25">
      <c r="B46" s="21"/>
    </row>
    <row r="47" spans="1:2" ht="27.6" x14ac:dyDescent="0.25">
      <c r="B47" s="110" t="s">
        <v>97</v>
      </c>
    </row>
    <row r="48" spans="1:2" x14ac:dyDescent="0.25">
      <c r="B48" s="11"/>
    </row>
    <row r="49" spans="1:2" ht="17.399999999999999" x14ac:dyDescent="0.3">
      <c r="A49" s="141" t="s">
        <v>6</v>
      </c>
      <c r="B49" s="141"/>
    </row>
    <row r="50" spans="1:2" ht="27.6" x14ac:dyDescent="0.25">
      <c r="B50" s="110" t="s">
        <v>128</v>
      </c>
    </row>
    <row r="51" spans="1:2" x14ac:dyDescent="0.25">
      <c r="B51" s="11"/>
    </row>
    <row r="52" spans="1:2" ht="13.8" x14ac:dyDescent="0.25">
      <c r="A52" s="117" t="s">
        <v>10</v>
      </c>
      <c r="B52" s="110" t="s">
        <v>11</v>
      </c>
    </row>
    <row r="53" spans="1:2" ht="13.8" x14ac:dyDescent="0.25">
      <c r="A53" s="117" t="s">
        <v>12</v>
      </c>
      <c r="B53" s="110" t="s">
        <v>13</v>
      </c>
    </row>
    <row r="54" spans="1:2" ht="13.8" x14ac:dyDescent="0.25">
      <c r="A54" s="117" t="s">
        <v>14</v>
      </c>
      <c r="B54" s="110" t="s">
        <v>15</v>
      </c>
    </row>
    <row r="55" spans="1:2" ht="28.2" x14ac:dyDescent="0.25">
      <c r="A55" s="106"/>
      <c r="B55" s="110" t="s">
        <v>98</v>
      </c>
    </row>
    <row r="56" spans="1:2" ht="28.2" x14ac:dyDescent="0.25">
      <c r="A56" s="106"/>
      <c r="B56" s="110" t="s">
        <v>99</v>
      </c>
    </row>
    <row r="57" spans="1:2" ht="13.8" x14ac:dyDescent="0.25">
      <c r="A57" s="117" t="s">
        <v>16</v>
      </c>
      <c r="B57" s="110" t="s">
        <v>17</v>
      </c>
    </row>
    <row r="58" spans="1:2" ht="14.4" x14ac:dyDescent="0.25">
      <c r="A58" s="106"/>
      <c r="B58" s="110" t="s">
        <v>100</v>
      </c>
    </row>
    <row r="59" spans="1:2" ht="14.4" x14ac:dyDescent="0.25">
      <c r="A59" s="106"/>
      <c r="B59" s="110" t="s">
        <v>101</v>
      </c>
    </row>
    <row r="60" spans="1:2" ht="13.8" x14ac:dyDescent="0.25">
      <c r="A60" s="117" t="s">
        <v>18</v>
      </c>
      <c r="B60" s="110" t="s">
        <v>19</v>
      </c>
    </row>
    <row r="61" spans="1:2" ht="28.2" x14ac:dyDescent="0.25">
      <c r="A61" s="106"/>
      <c r="B61" s="110" t="s">
        <v>102</v>
      </c>
    </row>
    <row r="62" spans="1:2" ht="13.8" x14ac:dyDescent="0.25">
      <c r="A62" s="117" t="s">
        <v>103</v>
      </c>
      <c r="B62" s="110" t="s">
        <v>104</v>
      </c>
    </row>
    <row r="63" spans="1:2" ht="13.8" x14ac:dyDescent="0.25">
      <c r="A63" s="118"/>
      <c r="B63" s="110" t="s">
        <v>105</v>
      </c>
    </row>
    <row r="64" spans="1:2" s="20" customFormat="1" x14ac:dyDescent="0.25">
      <c r="B64" s="12"/>
    </row>
    <row r="65" spans="1:2" s="20" customFormat="1" ht="17.399999999999999" x14ac:dyDescent="0.3">
      <c r="A65" s="141" t="s">
        <v>8</v>
      </c>
      <c r="B65" s="141"/>
    </row>
    <row r="66" spans="1:2" s="20" customFormat="1" ht="41.4" x14ac:dyDescent="0.25">
      <c r="B66" s="110" t="s">
        <v>106</v>
      </c>
    </row>
    <row r="67" spans="1:2" s="20" customFormat="1" x14ac:dyDescent="0.25">
      <c r="B67" s="13"/>
    </row>
    <row r="68" spans="1:2" s="8" customFormat="1" ht="17.399999999999999" x14ac:dyDescent="0.3">
      <c r="A68" s="141" t="s">
        <v>4</v>
      </c>
      <c r="B68" s="141"/>
    </row>
    <row r="69" spans="1:2" s="20" customFormat="1" ht="13.8" x14ac:dyDescent="0.25">
      <c r="A69" s="125" t="s">
        <v>5</v>
      </c>
      <c r="B69" s="126" t="s">
        <v>107</v>
      </c>
    </row>
    <row r="70" spans="1:2" s="8" customFormat="1" ht="27.6" x14ac:dyDescent="0.25">
      <c r="A70" s="119"/>
      <c r="B70" s="124" t="s">
        <v>109</v>
      </c>
    </row>
    <row r="71" spans="1:2" s="8" customFormat="1" ht="13.8" x14ac:dyDescent="0.25">
      <c r="A71" s="119"/>
      <c r="B71" s="120"/>
    </row>
    <row r="72" spans="1:2" s="20" customFormat="1" ht="13.8" x14ac:dyDescent="0.25">
      <c r="A72" s="125" t="s">
        <v>5</v>
      </c>
      <c r="B72" s="126" t="s">
        <v>126</v>
      </c>
    </row>
    <row r="73" spans="1:2" s="8" customFormat="1" ht="28.2" x14ac:dyDescent="0.25">
      <c r="A73" s="119"/>
      <c r="B73" s="124" t="s">
        <v>130</v>
      </c>
    </row>
    <row r="74" spans="1:2" s="8" customFormat="1" ht="13.8" x14ac:dyDescent="0.25">
      <c r="A74" s="119"/>
      <c r="B74" s="120"/>
    </row>
    <row r="75" spans="1:2" ht="13.8" x14ac:dyDescent="0.25">
      <c r="A75" s="125" t="s">
        <v>5</v>
      </c>
      <c r="B75" s="128" t="s">
        <v>112</v>
      </c>
    </row>
    <row r="76" spans="1:2" s="8" customFormat="1" ht="41.4" x14ac:dyDescent="0.25">
      <c r="A76" s="119"/>
      <c r="B76" s="108" t="s">
        <v>129</v>
      </c>
    </row>
    <row r="77" spans="1:2" ht="13.8" x14ac:dyDescent="0.25">
      <c r="A77" s="118"/>
      <c r="B77" s="118"/>
    </row>
    <row r="78" spans="1:2" s="20" customFormat="1" ht="13.8" x14ac:dyDescent="0.25">
      <c r="A78" s="125" t="s">
        <v>5</v>
      </c>
      <c r="B78" s="128" t="s">
        <v>118</v>
      </c>
    </row>
    <row r="79" spans="1:2" s="8" customFormat="1" ht="27.6" x14ac:dyDescent="0.25">
      <c r="A79" s="119"/>
      <c r="B79" s="108" t="s">
        <v>113</v>
      </c>
    </row>
    <row r="80" spans="1:2" s="20" customFormat="1" ht="13.8" x14ac:dyDescent="0.25">
      <c r="A80" s="118"/>
      <c r="B80" s="118"/>
    </row>
    <row r="81" spans="1:2" ht="13.8" x14ac:dyDescent="0.25">
      <c r="A81" s="125" t="s">
        <v>5</v>
      </c>
      <c r="B81" s="128" t="s">
        <v>119</v>
      </c>
    </row>
    <row r="82" spans="1:2" s="8" customFormat="1" ht="14.4" x14ac:dyDescent="0.3">
      <c r="A82" s="119"/>
      <c r="B82" s="123" t="s">
        <v>114</v>
      </c>
    </row>
    <row r="83" spans="1:2" s="8" customFormat="1" ht="14.4" x14ac:dyDescent="0.3">
      <c r="A83" s="119"/>
      <c r="B83" s="123" t="s">
        <v>115</v>
      </c>
    </row>
    <row r="84" spans="1:2" s="8" customFormat="1" ht="14.4" x14ac:dyDescent="0.3">
      <c r="A84" s="119"/>
      <c r="B84" s="123" t="s">
        <v>116</v>
      </c>
    </row>
    <row r="85" spans="1:2" ht="13.8" x14ac:dyDescent="0.25">
      <c r="A85" s="118"/>
      <c r="B85" s="122"/>
    </row>
    <row r="86" spans="1:2" ht="13.8" x14ac:dyDescent="0.25">
      <c r="A86" s="125" t="s">
        <v>5</v>
      </c>
      <c r="B86" s="128" t="s">
        <v>120</v>
      </c>
    </row>
    <row r="87" spans="1:2" s="8" customFormat="1" ht="41.4" x14ac:dyDescent="0.25">
      <c r="A87" s="119"/>
      <c r="B87" s="108" t="s">
        <v>108</v>
      </c>
    </row>
    <row r="88" spans="1:2" s="8" customFormat="1" ht="14.4" x14ac:dyDescent="0.3">
      <c r="A88" s="119"/>
      <c r="B88" s="121" t="s">
        <v>110</v>
      </c>
    </row>
    <row r="89" spans="1:2" s="8" customFormat="1" ht="41.4" x14ac:dyDescent="0.25">
      <c r="A89" s="119"/>
      <c r="B89" s="127" t="s">
        <v>111</v>
      </c>
    </row>
    <row r="90" spans="1:2" ht="13.8" x14ac:dyDescent="0.25">
      <c r="A90" s="118"/>
      <c r="B90" s="118"/>
    </row>
    <row r="91" spans="1:2" ht="13.8" x14ac:dyDescent="0.25">
      <c r="A91" s="125" t="s">
        <v>5</v>
      </c>
      <c r="B91" s="130" t="s">
        <v>121</v>
      </c>
    </row>
    <row r="92" spans="1:2" ht="27.6" x14ac:dyDescent="0.25">
      <c r="A92" s="106"/>
      <c r="B92" s="123" t="s">
        <v>20</v>
      </c>
    </row>
    <row r="94" spans="1:2" x14ac:dyDescent="0.25">
      <c r="A94" s="28" t="s">
        <v>52</v>
      </c>
    </row>
  </sheetData>
  <mergeCells count="6">
    <mergeCell ref="A38:B38"/>
    <mergeCell ref="A49:B49"/>
    <mergeCell ref="A68:B68"/>
    <mergeCell ref="A13:B13"/>
    <mergeCell ref="A65:B65"/>
    <mergeCell ref="A24:B24"/>
  </mergeCells>
  <phoneticPr fontId="3" type="noConversion"/>
  <hyperlinks>
    <hyperlink ref="B9" r:id="rId1" xr:uid="{00000000-0004-0000-0200-000000000000}"/>
    <hyperlink ref="A2" r:id="rId2" xr:uid="{00000000-0004-0000-0200-000001000000}"/>
    <hyperlink ref="B36" r:id="rId3" xr:uid="{00000000-0004-0000-0200-000002000000}"/>
  </hyperlinks>
  <pageMargins left="0.5" right="0.5" top="0.25" bottom="0.25" header="0.5" footer="0.5"/>
  <pageSetup orientation="portrait" r:id="rId4"/>
  <headerFooter alignWithMargins="0"/>
  <drawing r:id="rId5"/>
  <legacy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9"/>
  <sheetViews>
    <sheetView showGridLines="0" workbookViewId="0">
      <selection activeCell="A2" sqref="A2"/>
    </sheetView>
  </sheetViews>
  <sheetFormatPr defaultColWidth="8.88671875" defaultRowHeight="13.2" x14ac:dyDescent="0.25"/>
  <cols>
    <col min="1" max="1" width="5.44140625" style="20" customWidth="1"/>
    <col min="2" max="2" width="82.109375" style="20" customWidth="1"/>
    <col min="3" max="16384" width="8.88671875" style="16"/>
  </cols>
  <sheetData>
    <row r="1" spans="1:4" ht="30" customHeight="1" x14ac:dyDescent="0.25">
      <c r="A1" s="36" t="s">
        <v>50</v>
      </c>
      <c r="B1" s="36"/>
      <c r="C1" s="41"/>
      <c r="D1" s="41"/>
    </row>
    <row r="2" spans="1:4" ht="15" x14ac:dyDescent="0.25">
      <c r="A2" s="38"/>
      <c r="B2" s="42"/>
      <c r="C2" s="41"/>
      <c r="D2" s="41"/>
    </row>
    <row r="3" spans="1:4" ht="15" x14ac:dyDescent="0.25">
      <c r="A3" s="39"/>
      <c r="B3" s="32" t="s">
        <v>51</v>
      </c>
      <c r="C3" s="40"/>
    </row>
    <row r="4" spans="1:4" ht="13.8" x14ac:dyDescent="0.25">
      <c r="A4" s="14"/>
      <c r="B4" s="34" t="s">
        <v>47</v>
      </c>
      <c r="C4" s="15"/>
    </row>
    <row r="5" spans="1:4" ht="15" x14ac:dyDescent="0.25">
      <c r="A5" s="14"/>
      <c r="B5" s="17"/>
      <c r="C5" s="15"/>
    </row>
    <row r="6" spans="1:4" ht="15.6" x14ac:dyDescent="0.3">
      <c r="A6" s="14"/>
      <c r="B6" s="18" t="s">
        <v>52</v>
      </c>
      <c r="C6" s="15"/>
    </row>
    <row r="7" spans="1:4" ht="15" x14ac:dyDescent="0.25">
      <c r="A7" s="14"/>
      <c r="B7" s="17"/>
      <c r="C7" s="15"/>
    </row>
    <row r="8" spans="1:4" ht="30" x14ac:dyDescent="0.25">
      <c r="A8" s="14"/>
      <c r="B8" s="17" t="s">
        <v>53</v>
      </c>
      <c r="C8" s="15"/>
    </row>
    <row r="9" spans="1:4" ht="15" x14ac:dyDescent="0.25">
      <c r="A9" s="14"/>
      <c r="B9" s="17"/>
      <c r="C9" s="15"/>
    </row>
    <row r="10" spans="1:4" ht="46.2" x14ac:dyDescent="0.3">
      <c r="A10" s="14"/>
      <c r="B10" s="17" t="s">
        <v>54</v>
      </c>
      <c r="C10" s="15"/>
    </row>
    <row r="11" spans="1:4" ht="15" x14ac:dyDescent="0.25">
      <c r="A11" s="14"/>
      <c r="B11" s="17"/>
      <c r="C11" s="15"/>
    </row>
    <row r="12" spans="1:4" ht="45" x14ac:dyDescent="0.25">
      <c r="A12" s="14"/>
      <c r="B12" s="17" t="s">
        <v>55</v>
      </c>
      <c r="C12" s="15"/>
    </row>
    <row r="13" spans="1:4" ht="15" x14ac:dyDescent="0.25">
      <c r="A13" s="14"/>
      <c r="B13" s="17"/>
      <c r="C13" s="15"/>
    </row>
    <row r="14" spans="1:4" ht="60" x14ac:dyDescent="0.25">
      <c r="A14" s="14"/>
      <c r="B14" s="17" t="s">
        <v>56</v>
      </c>
      <c r="C14" s="15"/>
    </row>
    <row r="15" spans="1:4" ht="15" x14ac:dyDescent="0.25">
      <c r="A15" s="14"/>
      <c r="B15" s="17"/>
      <c r="C15" s="15"/>
    </row>
    <row r="16" spans="1:4" ht="30.6" x14ac:dyDescent="0.25">
      <c r="A16" s="14"/>
      <c r="B16" s="17" t="s">
        <v>57</v>
      </c>
      <c r="C16" s="15"/>
    </row>
    <row r="17" spans="1:3" ht="15" x14ac:dyDescent="0.25">
      <c r="A17" s="14"/>
      <c r="B17" s="17"/>
      <c r="C17" s="15"/>
    </row>
    <row r="18" spans="1:3" ht="15.6" x14ac:dyDescent="0.3">
      <c r="A18" s="14"/>
      <c r="B18" s="18" t="s">
        <v>58</v>
      </c>
      <c r="C18" s="15"/>
    </row>
    <row r="19" spans="1:3" ht="15" x14ac:dyDescent="0.25">
      <c r="A19" s="14"/>
      <c r="B19" s="33" t="s">
        <v>48</v>
      </c>
      <c r="C19" s="15"/>
    </row>
    <row r="20" spans="1:3" ht="15" x14ac:dyDescent="0.25">
      <c r="A20" s="14"/>
      <c r="B20" s="19"/>
      <c r="C20" s="15"/>
    </row>
    <row r="21" spans="1:3" x14ac:dyDescent="0.25">
      <c r="A21" s="14"/>
      <c r="B21" s="14"/>
      <c r="C21" s="15"/>
    </row>
    <row r="22" spans="1:3" x14ac:dyDescent="0.25">
      <c r="A22" s="14"/>
      <c r="B22" s="14"/>
      <c r="C22" s="15"/>
    </row>
    <row r="23" spans="1:3" x14ac:dyDescent="0.25">
      <c r="A23" s="14"/>
      <c r="B23" s="14"/>
      <c r="C23" s="15"/>
    </row>
    <row r="24" spans="1:3" x14ac:dyDescent="0.25">
      <c r="A24" s="14"/>
      <c r="B24" s="14"/>
      <c r="C24" s="15"/>
    </row>
    <row r="25" spans="1:3" x14ac:dyDescent="0.25">
      <c r="A25" s="14"/>
      <c r="B25" s="14"/>
      <c r="C25" s="15"/>
    </row>
    <row r="26" spans="1:3" x14ac:dyDescent="0.25">
      <c r="A26" s="14"/>
      <c r="B26" s="14"/>
      <c r="C26" s="15"/>
    </row>
    <row r="27" spans="1:3" x14ac:dyDescent="0.25">
      <c r="A27" s="14"/>
      <c r="B27" s="14"/>
      <c r="C27" s="15"/>
    </row>
    <row r="28" spans="1:3" x14ac:dyDescent="0.25">
      <c r="A28" s="14"/>
      <c r="B28" s="14"/>
      <c r="C28" s="15"/>
    </row>
    <row r="29" spans="1:3" x14ac:dyDescent="0.25">
      <c r="A29" s="14"/>
      <c r="B29" s="14"/>
      <c r="C29" s="15"/>
    </row>
  </sheetData>
  <hyperlinks>
    <hyperlink ref="B4" r:id="rId1" xr:uid="{00000000-0004-0000-0300-000000000000}"/>
    <hyperlink ref="B19" r:id="rId2" xr:uid="{00000000-0004-0000-0300-000001000000}"/>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GanttChart</vt:lpstr>
      <vt:lpstr>GanttChartPro</vt:lpstr>
      <vt:lpstr>Help</vt:lpstr>
      <vt:lpstr>TermsOfUse</vt:lpstr>
      <vt:lpstr>GanttChart!prevWBS</vt:lpstr>
      <vt:lpstr>GanttChart!Print_Area</vt:lpstr>
      <vt:lpstr>GanttChartPro!Print_Area</vt:lpstr>
      <vt:lpstr>GanttChart!Print_Titles</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Gantt Chart Template</dc:title>
  <dc:creator>Vertex42.com</dc:creator>
  <dc:description>(c) 2006-2018 Vertex42 LLC. All Rights Reserved.</dc:description>
  <cp:lastModifiedBy>Derek Swenson</cp:lastModifiedBy>
  <cp:lastPrinted>2018-02-12T20:25:38Z</cp:lastPrinted>
  <dcterms:created xsi:type="dcterms:W3CDTF">2010-06-09T16:05:03Z</dcterms:created>
  <dcterms:modified xsi:type="dcterms:W3CDTF">2019-02-08T07:59:00Z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2018 Vertex42 LLC</vt:lpwstr>
  </property>
  <property fmtid="{D5CDD505-2E9C-101B-9397-08002B2CF9AE}" pid="3" name="Version">
    <vt:lpwstr>3.1.0</vt:lpwstr>
  </property>
  <property fmtid="{D5CDD505-2E9C-101B-9397-08002B2CF9AE}" pid="4" name="Source">
    <vt:lpwstr>https://www.vertex42.com/ExcelTemplates/excel-gantt-chart.html</vt:lpwstr>
  </property>
</Properties>
</file>